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cales" sheetId="2" r:id="rId2"/>
    <sheet name="Settings" sheetId="3" r:id="rId3"/>
    <sheet name="Register" sheetId="4" r:id="rId4"/>
    <sheet name="Summary" sheetId="5" r:id="rId5"/>
  </sheets>
  <calcPr calcId="124519" fullCalcOnLoad="1"/>
</workbook>
</file>

<file path=xl/sharedStrings.xml><?xml version="1.0" encoding="utf-8"?>
<sst xmlns="http://schemas.openxmlformats.org/spreadsheetml/2006/main" count="134" uniqueCount="124">
  <si>
    <t>AI Risk Register</t>
  </si>
  <si>
    <t>A register for the risks of the AI systems your organization uses or builds: what could go wrong, how likely and how serious it is, who owns it and what you will do.</t>
  </si>
  <si>
    <t>Version</t>
  </si>
  <si>
    <t>1.0, 20 October 2026</t>
  </si>
  <si>
    <t>Published by</t>
  </si>
  <si>
    <t>XONIK</t>
  </si>
  <si>
    <t>How to use it</t>
  </si>
  <si>
    <t>Step 1</t>
  </si>
  <si>
    <t>On the Settings sheet, check the rating limits. A risk whose score reaches the High limit is rated High, and one that reaches the Medium limit is rated Medium.</t>
  </si>
  <si>
    <t>Step 2</t>
  </si>
  <si>
    <t>On the Register sheet, add one row for each risk. Describe the risk, choose a category, then choose the likelihood and the impact from 1 to 5. The scale sheet says what each level means.</t>
  </si>
  <si>
    <t>Step 3</t>
  </si>
  <si>
    <t>Name an owner, the controls that exist and the action planned. Choose a status. The score and the rating calculate.</t>
  </si>
  <si>
    <t>Step 4</t>
  </si>
  <si>
    <t>Read the Summary sheet for the count of open risks by rating and by category. Review the register on a schedule, and record the date in the last column.</t>
  </si>
  <si>
    <t>Limits</t>
  </si>
  <si>
    <t>Cells with a blue tint are yours to change. White cells are calculated and should be left alone. Rows marked Example show how the formulas work and can be overwritten or deleted. This workbook is a working aid written by XONIK and is not legal, financial or technical-audit advice; it reflects the figures you enter and nothing else.</t>
  </si>
  <si>
    <t>Scales</t>
  </si>
  <si>
    <t>Choose the level that best fits. When two fit, choose the higher.</t>
  </si>
  <si>
    <t>Level</t>
  </si>
  <si>
    <t>Likelihood</t>
  </si>
  <si>
    <t>Impact</t>
  </si>
  <si>
    <t>Rare: it would take an unusual set of events</t>
  </si>
  <si>
    <t>Minor: a small, easily corrected error, noticed at once</t>
  </si>
  <si>
    <t>Unlikely: it could happen but there is no sign of it</t>
  </si>
  <si>
    <t>Moderate: wrong output reaches a few people, and is corrected without lasting harm</t>
  </si>
  <si>
    <t>Possible: it has happened to similar systems, or could</t>
  </si>
  <si>
    <t>Significant: wrong output reaches customers or staff and takes effort to put right</t>
  </si>
  <si>
    <t>Likely: it has happened here, or there are signs of it</t>
  </si>
  <si>
    <t>Serious: harm to people, a breach of a rule, or loss that is hard to reverse</t>
  </si>
  <si>
    <t>Almost certain: it is happening or is expected</t>
  </si>
  <si>
    <t>Severe: harm to many people, a regulatory consequence, or damage to the organization's standing</t>
  </si>
  <si>
    <t>Settings</t>
  </si>
  <si>
    <t>The limits that turn a score into a rating, and the lists used in the register.</t>
  </si>
  <si>
    <t>Score that reaches High</t>
  </si>
  <si>
    <t>Score that reaches Medium</t>
  </si>
  <si>
    <t>The score is likelihood times impact, so it runs from 1 to 25.</t>
  </si>
  <si>
    <t>Categories</t>
  </si>
  <si>
    <t>Status</t>
  </si>
  <si>
    <t>Data quality</t>
  </si>
  <si>
    <t>Model quality and accuracy</t>
  </si>
  <si>
    <t>Security</t>
  </si>
  <si>
    <t>Privacy</t>
  </si>
  <si>
    <t>Legal and regulatory</t>
  </si>
  <si>
    <t>Operations and continuity</t>
  </si>
  <si>
    <t>People and process</t>
  </si>
  <si>
    <t>Supplier</t>
  </si>
  <si>
    <t>Fairness and harm</t>
  </si>
  <si>
    <t>Open</t>
  </si>
  <si>
    <t>In progress</t>
  </si>
  <si>
    <t>Closed</t>
  </si>
  <si>
    <t>Risk register</t>
  </si>
  <si>
    <t>One row for each risk. Rows marked Example can be overwritten.</t>
  </si>
  <si>
    <t>ID</t>
  </si>
  <si>
    <t>System or use case</t>
  </si>
  <si>
    <t>The risk: what could go wrong, and to whom</t>
  </si>
  <si>
    <t>Category</t>
  </si>
  <si>
    <t>Likelihood (1-5)</t>
  </si>
  <si>
    <t>Impact (1-5)</t>
  </si>
  <si>
    <t>Score</t>
  </si>
  <si>
    <t>Rating</t>
  </si>
  <si>
    <t>Owner</t>
  </si>
  <si>
    <t>Controls in place</t>
  </si>
  <si>
    <t>Action planned</t>
  </si>
  <si>
    <t>Due date</t>
  </si>
  <si>
    <t>Last reviewed</t>
  </si>
  <si>
    <t>R-01</t>
  </si>
  <si>
    <t>Customer support assistant</t>
  </si>
  <si>
    <t>A wrong answer about a refund is sent to a customer and acted on before anyone sees it.</t>
  </si>
  <si>
    <t>Head of support</t>
  </si>
  <si>
    <t>Answers on refunds are drafted for a person to send.</t>
  </si>
  <si>
    <t>Sample and check live answers every week.</t>
  </si>
  <si>
    <t>R-02</t>
  </si>
  <si>
    <t>Document classifier</t>
  </si>
  <si>
    <t>Personal data in uploaded documents is processed without a stated basis.</t>
  </si>
  <si>
    <t>Data protection lead</t>
  </si>
  <si>
    <t>Documents are processed in one region only.</t>
  </si>
  <si>
    <t>Write down the basis and review it with legal.</t>
  </si>
  <si>
    <t>R-03</t>
  </si>
  <si>
    <t>Demand forecast</t>
  </si>
  <si>
    <t>The supplier changes the model and forecasts shift without notice.</t>
  </si>
  <si>
    <t>Head of planning</t>
  </si>
  <si>
    <t>None yet.</t>
  </si>
  <si>
    <t>Pin the version and review changes before use.</t>
  </si>
  <si>
    <t>R-04</t>
  </si>
  <si>
    <t>R-05</t>
  </si>
  <si>
    <t>R-06</t>
  </si>
  <si>
    <t>R-07</t>
  </si>
  <si>
    <t>R-08</t>
  </si>
  <si>
    <t>R-09</t>
  </si>
  <si>
    <t>R-10</t>
  </si>
  <si>
    <t>R-11</t>
  </si>
  <si>
    <t>R-12</t>
  </si>
  <si>
    <t>R-13</t>
  </si>
  <si>
    <t>R-14</t>
  </si>
  <si>
    <t>R-15</t>
  </si>
  <si>
    <t>R-16</t>
  </si>
  <si>
    <t>R-17</t>
  </si>
  <si>
    <t>R-18</t>
  </si>
  <si>
    <t>R-19</t>
  </si>
  <si>
    <t>R-20</t>
  </si>
  <si>
    <t>R-21</t>
  </si>
  <si>
    <t>R-22</t>
  </si>
  <si>
    <t>R-23</t>
  </si>
  <si>
    <t>R-24</t>
  </si>
  <si>
    <t>R-25</t>
  </si>
  <si>
    <t>R-26</t>
  </si>
  <si>
    <t>R-27</t>
  </si>
  <si>
    <t>R-28</t>
  </si>
  <si>
    <t>R-29</t>
  </si>
  <si>
    <t>R-30</t>
  </si>
  <si>
    <t>R-31</t>
  </si>
  <si>
    <t>R-32</t>
  </si>
  <si>
    <t>R-33</t>
  </si>
  <si>
    <t>R-34</t>
  </si>
  <si>
    <t>R-35</t>
  </si>
  <si>
    <t>R-36</t>
  </si>
  <si>
    <t>Summary</t>
  </si>
  <si>
    <t>Counts of risks that are not closed. They update as you fill in the register.</t>
  </si>
  <si>
    <t>Open risks</t>
  </si>
  <si>
    <t>High</t>
  </si>
  <si>
    <t>Medium</t>
  </si>
  <si>
    <t>Low</t>
  </si>
  <si>
    <t>Total open</t>
  </si>
</sst>
</file>

<file path=xl/styles.xml><?xml version="1.0" encoding="utf-8"?>
<styleSheet xmlns="http://schemas.openxmlformats.org/spreadsheetml/2006/main">
  <numFmts count="2">
    <numFmt numFmtId="164" formatCode="yyyy-mm-dd"/>
    <numFmt numFmtId="165" formatCode="#,##0"/>
  </numFmts>
  <fonts count="8">
    <font>
      <sz val="11"/>
      <color theme="1"/>
      <name val="Calibri"/>
      <family val="2"/>
      <scheme val="minor"/>
    </font>
    <font>
      <b/>
      <sz val="18"/>
      <color rgb="FF111111"/>
      <name val="Arial"/>
      <family val="2"/>
    </font>
    <font>
      <sz val="11"/>
      <color rgb="FF333333"/>
      <name val="Arial"/>
      <family val="2"/>
    </font>
    <font>
      <b/>
      <sz val="10"/>
      <color rgb="FF111111"/>
      <name val="Arial"/>
      <family val="2"/>
    </font>
    <font>
      <sz val="10"/>
      <color rgb="FF333333"/>
      <name val="Arial"/>
      <family val="2"/>
    </font>
    <font>
      <b/>
      <sz val="11"/>
      <color rgb="FF1B4DE4"/>
      <name val="Arial"/>
      <family val="2"/>
    </font>
    <font>
      <b/>
      <sz val="9"/>
      <color rgb="FFFFFFFF"/>
      <name val="Arial"/>
      <family val="2"/>
    </font>
    <font>
      <sz val="9"/>
      <color rgb="FF555555"/>
      <name val="Arial"/>
      <family val="2"/>
    </font>
  </fonts>
  <fills count="4">
    <fill>
      <patternFill patternType="none"/>
    </fill>
    <fill>
      <patternFill patternType="gray125"/>
    </fill>
    <fill>
      <patternFill patternType="solid">
        <fgColor rgb="FFF3F6FE"/>
        <bgColor indexed="64"/>
      </patternFill>
    </fill>
    <fill>
      <patternFill patternType="solid">
        <fgColor rgb="FF111111"/>
        <bgColor indexed="64"/>
      </patternFill>
    </fill>
  </fills>
  <borders count="4">
    <border>
      <left/>
      <right/>
      <top/>
      <bottom/>
      <diagonal/>
    </border>
    <border>
      <left style="thin">
        <color rgb="FFE5E5E5"/>
      </left>
      <right style="thin">
        <color rgb="FFE5E5E5"/>
      </right>
      <top style="thin">
        <color rgb="FFE5E5E5"/>
      </top>
      <bottom style="thin">
        <color rgb="FFE5E5E5"/>
      </bottom>
      <diagonal/>
    </border>
    <border>
      <left style="thin">
        <color rgb="FFC9D4F7"/>
      </left>
      <right style="thin">
        <color rgb="FFC9D4F7"/>
      </right>
      <top style="thin">
        <color rgb="FFC9D4F7"/>
      </top>
      <bottom style="thin">
        <color rgb="FFC9D4F7"/>
      </bottom>
      <diagonal/>
    </border>
    <border>
      <left style="thin">
        <color rgb="FF111111"/>
      </left>
      <right style="thin">
        <color rgb="FF111111"/>
      </right>
      <top style="thin">
        <color rgb="FF111111"/>
      </top>
      <bottom style="thin">
        <color rgb="FF111111"/>
      </bottom>
      <diagonal/>
    </border>
  </borders>
  <cellStyleXfs count="1">
    <xf numFmtId="0" fontId="0" fillId="0" borderId="0"/>
  </cellStyleXfs>
  <cellXfs count="14">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Alignment="1">
      <alignment vertical="top" wrapText="1"/>
    </xf>
    <xf numFmtId="0" fontId="4" fillId="2" borderId="2" xfId="0" applyFont="1" applyFill="1" applyBorder="1" applyAlignment="1">
      <alignment vertical="top" wrapText="1"/>
    </xf>
    <xf numFmtId="0" fontId="6" fillId="3" borderId="3" xfId="0" applyFont="1" applyFill="1" applyBorder="1" applyAlignment="1">
      <alignment vertical="center" wrapText="1"/>
    </xf>
    <xf numFmtId="1" fontId="4" fillId="0" borderId="1" xfId="0" applyNumberFormat="1" applyFont="1" applyBorder="1" applyAlignment="1">
      <alignment horizontal="right" vertical="top"/>
    </xf>
    <xf numFmtId="0" fontId="4" fillId="2" borderId="2" xfId="0" applyFont="1" applyFill="1" applyBorder="1" applyAlignment="1">
      <alignment horizontal="right" vertical="top"/>
    </xf>
    <xf numFmtId="0" fontId="7" fillId="0" borderId="0" xfId="0" applyFont="1" applyAlignment="1">
      <alignment vertical="top" wrapText="1"/>
    </xf>
    <xf numFmtId="164" fontId="4" fillId="2" borderId="2" xfId="0" applyNumberFormat="1" applyFont="1" applyFill="1" applyBorder="1" applyAlignment="1">
      <alignment horizontal="right" vertical="top"/>
    </xf>
    <xf numFmtId="0" fontId="3" fillId="0" borderId="3" xfId="0" applyFont="1" applyBorder="1" applyAlignment="1">
      <alignment vertical="top"/>
    </xf>
    <xf numFmtId="165" fontId="3" fillId="0" borderId="3" xfId="0" applyNumberFormat="1" applyFont="1" applyBorder="1" applyAlignment="1">
      <alignment horizontal="right" vertical="top"/>
    </xf>
  </cellXfs>
  <cellStyles count="1">
    <cellStyle name="Normal" xfId="0" builtinId="0"/>
  </cellStyles>
  <dxfs count="2">
    <dxf>
      <font>
        <b/>
        <color rgb="FFB5502F"/>
      </font>
      <fill>
        <patternFill>
          <bgColor rgb="FFF5E8E2"/>
        </patternFill>
      </fill>
    </dxf>
    <dxf>
      <font>
        <b/>
        <color rgb="FF1B4DE4"/>
      </font>
      <fill>
        <patternFill>
          <bgColor rgb="FFF3F6F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38100</xdr:colOff>
      <xdr:row>0</xdr:row>
      <xdr:rowOff>57150</xdr:rowOff>
    </xdr:from>
    <xdr:to>
      <xdr:col>0</xdr:col>
      <xdr:colOff>651634</xdr:colOff>
      <xdr:row>0</xdr:row>
      <xdr:rowOff>232029</xdr:rowOff>
    </xdr:to>
    <xdr:pic>
      <xdr:nvPicPr>
        <xdr:cNvPr id="2" name="Picture 1" descr="XONIK"/>
        <xdr:cNvPicPr>
          <a:picLocks noChangeAspect="1"/>
        </xdr:cNvPicPr>
      </xdr:nvPicPr>
      <xdr:blipFill>
        <a:blip xmlns:r="http://schemas.openxmlformats.org/officeDocument/2006/relationships" r:embed="rId1"/>
        <a:stretch>
          <a:fillRect/>
        </a:stretch>
      </xdr:blipFill>
      <xdr:spPr>
        <a:xfrm>
          <a:off x="38100" y="57150"/>
          <a:ext cx="613534" cy="1748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sheetPr>
    <tabColor rgb="FF111111"/>
    <pageSetUpPr fitToPage="1"/>
  </sheetPr>
  <dimension ref="A1:C14"/>
  <sheetViews>
    <sheetView showGridLines="0" tabSelected="1" workbookViewId="0"/>
  </sheetViews>
  <sheetFormatPr defaultRowHeight="15"/>
  <cols>
    <col min="1" max="1" width="10.7109375" customWidth="1"/>
    <col min="2" max="2" width="28.7109375" customWidth="1"/>
    <col min="3" max="3" width="90.7109375" customWidth="1"/>
  </cols>
  <sheetData>
    <row r="1" spans="1:3" ht="30" customHeight="1">
      <c r="B1" s="1" t="s">
        <v>0</v>
      </c>
    </row>
    <row r="2" spans="1:3" ht="30" customHeight="1">
      <c r="A2" s="2" t="s">
        <v>1</v>
      </c>
      <c r="B2" s="2"/>
      <c r="C2" s="2"/>
    </row>
    <row r="4" spans="1:3">
      <c r="B4" s="3" t="s">
        <v>2</v>
      </c>
      <c r="C4" s="4" t="s">
        <v>3</v>
      </c>
    </row>
    <row r="5" spans="1:3">
      <c r="B5" s="3" t="s">
        <v>4</v>
      </c>
      <c r="C5" s="4" t="s">
        <v>5</v>
      </c>
    </row>
    <row r="7" spans="1:3">
      <c r="B7" s="5" t="s">
        <v>6</v>
      </c>
    </row>
    <row r="8" spans="1:3" ht="30" customHeight="1">
      <c r="B8" s="3" t="s">
        <v>7</v>
      </c>
      <c r="C8" s="4" t="s">
        <v>8</v>
      </c>
    </row>
    <row r="9" spans="1:3" ht="45" customHeight="1">
      <c r="B9" s="3" t="s">
        <v>9</v>
      </c>
      <c r="C9" s="4" t="s">
        <v>10</v>
      </c>
    </row>
    <row r="10" spans="1:3" ht="30" customHeight="1">
      <c r="B10" s="3" t="s">
        <v>11</v>
      </c>
      <c r="C10" s="4" t="s">
        <v>12</v>
      </c>
    </row>
    <row r="11" spans="1:3" ht="30" customHeight="1">
      <c r="B11" s="3" t="s">
        <v>13</v>
      </c>
      <c r="C11" s="4" t="s">
        <v>14</v>
      </c>
    </row>
    <row r="13" spans="1:3">
      <c r="B13" s="5" t="s">
        <v>15</v>
      </c>
    </row>
    <row r="14" spans="1:3" ht="75" customHeight="1">
      <c r="B14" s="6" t="s">
        <v>16</v>
      </c>
      <c r="C14" s="6"/>
    </row>
  </sheetData>
  <mergeCells count="2">
    <mergeCell ref="A2:C2"/>
    <mergeCell ref="B14:C14"/>
  </mergeCells>
  <pageMargins left="0.7" right="0.7" top="0.75" bottom="0.75" header="0.3" footer="0.3"/>
  <pageSetup fitToHeight="0" orientation="landscape"/>
  <headerFooter>
    <oddFooter>&amp;L&amp;8XONIK  ·  AI Risk Register  ·  Version 1.0  ·  20 October 2026&amp;R&amp;8Page &amp;P of &amp;N</oddFooter>
  </headerFooter>
  <drawing r:id="rId1"/>
</worksheet>
</file>

<file path=xl/worksheets/sheet2.xml><?xml version="1.0" encoding="utf-8"?>
<worksheet xmlns="http://schemas.openxmlformats.org/spreadsheetml/2006/main" xmlns:r="http://schemas.openxmlformats.org/officeDocument/2006/relationships">
  <sheetPr>
    <tabColor rgb="FF111111"/>
    <pageSetUpPr fitToPage="1"/>
  </sheetPr>
  <dimension ref="A1:D8"/>
  <sheetViews>
    <sheetView showGridLines="0" workbookViewId="0"/>
  </sheetViews>
  <sheetFormatPr defaultRowHeight="15"/>
  <cols>
    <col min="1" max="1" width="10.7109375" customWidth="1"/>
    <col min="2" max="2" width="16.7109375" customWidth="1"/>
    <col min="3" max="3" width="40.7109375" customWidth="1"/>
    <col min="4" max="4" width="60.7109375" customWidth="1"/>
  </cols>
  <sheetData>
    <row r="1" spans="1:4" ht="30" customHeight="1">
      <c r="B1" s="1" t="s">
        <v>17</v>
      </c>
    </row>
    <row r="2" spans="1:4" ht="30" customHeight="1">
      <c r="A2" s="2" t="s">
        <v>18</v>
      </c>
      <c r="B2" s="2"/>
      <c r="C2" s="2"/>
      <c r="D2" s="2"/>
    </row>
    <row r="3" spans="1:4">
      <c r="B3" s="7" t="s">
        <v>19</v>
      </c>
      <c r="C3" s="7" t="s">
        <v>20</v>
      </c>
      <c r="D3" s="7" t="s">
        <v>21</v>
      </c>
    </row>
    <row r="4" spans="1:4" ht="32" customHeight="1">
      <c r="B4" s="8">
        <v>1</v>
      </c>
      <c r="C4" s="4" t="s">
        <v>22</v>
      </c>
      <c r="D4" s="4" t="s">
        <v>23</v>
      </c>
    </row>
    <row r="5" spans="1:4" ht="32" customHeight="1">
      <c r="B5" s="8">
        <v>2</v>
      </c>
      <c r="C5" s="4" t="s">
        <v>24</v>
      </c>
      <c r="D5" s="4" t="s">
        <v>25</v>
      </c>
    </row>
    <row r="6" spans="1:4" ht="32" customHeight="1">
      <c r="B6" s="8">
        <v>3</v>
      </c>
      <c r="C6" s="4" t="s">
        <v>26</v>
      </c>
      <c r="D6" s="4" t="s">
        <v>27</v>
      </c>
    </row>
    <row r="7" spans="1:4" ht="32" customHeight="1">
      <c r="B7" s="8">
        <v>4</v>
      </c>
      <c r="C7" s="4" t="s">
        <v>28</v>
      </c>
      <c r="D7" s="4" t="s">
        <v>29</v>
      </c>
    </row>
    <row r="8" spans="1:4" ht="32" customHeight="1">
      <c r="B8" s="8">
        <v>5</v>
      </c>
      <c r="C8" s="4" t="s">
        <v>30</v>
      </c>
      <c r="D8" s="4" t="s">
        <v>31</v>
      </c>
    </row>
  </sheetData>
  <mergeCells count="1">
    <mergeCell ref="A2:D2"/>
  </mergeCells>
  <pageMargins left="0.7" right="0.7" top="0.75" bottom="0.75" header="0.3" footer="0.3"/>
  <pageSetup fitToHeight="0" orientation="landscape"/>
  <headerFooter>
    <oddFooter>&amp;L&amp;8XONIK  ·  AI Risk Register  ·  Version 1.0  ·  20 October 2026&amp;R&amp;8Page &amp;P of &amp;N</oddFooter>
  </headerFooter>
  <drawing r:id="rId1"/>
</worksheet>
</file>

<file path=xl/worksheets/sheet3.xml><?xml version="1.0" encoding="utf-8"?>
<worksheet xmlns="http://schemas.openxmlformats.org/spreadsheetml/2006/main" xmlns:r="http://schemas.openxmlformats.org/officeDocument/2006/relationships">
  <sheetPr>
    <tabColor rgb="FF111111"/>
    <pageSetUpPr fitToPage="1"/>
  </sheetPr>
  <dimension ref="A1:D15"/>
  <sheetViews>
    <sheetView showGridLines="0" workbookViewId="0"/>
  </sheetViews>
  <sheetFormatPr defaultRowHeight="15"/>
  <cols>
    <col min="1" max="1" width="10.7109375" customWidth="1"/>
    <col min="2" max="2" width="34.7109375" customWidth="1"/>
    <col min="3" max="3" width="14.7109375" customWidth="1"/>
    <col min="4" max="4" width="50.7109375" customWidth="1"/>
  </cols>
  <sheetData>
    <row r="1" spans="1:4" ht="30" customHeight="1">
      <c r="B1" s="1" t="s">
        <v>32</v>
      </c>
    </row>
    <row r="2" spans="1:4" ht="30" customHeight="1">
      <c r="A2" s="2" t="s">
        <v>33</v>
      </c>
      <c r="B2" s="2"/>
      <c r="C2" s="2"/>
      <c r="D2" s="2"/>
    </row>
    <row r="3" spans="1:4">
      <c r="B3" s="3" t="s">
        <v>34</v>
      </c>
      <c r="C3" s="9">
        <v>15</v>
      </c>
      <c r="D3" s="10" t="s">
        <v>36</v>
      </c>
    </row>
    <row r="4" spans="1:4">
      <c r="B4" s="3" t="s">
        <v>35</v>
      </c>
      <c r="C4" s="9">
        <v>8</v>
      </c>
    </row>
    <row r="6" spans="1:4">
      <c r="B6" s="7" t="s">
        <v>37</v>
      </c>
      <c r="D6" s="7" t="s">
        <v>38</v>
      </c>
    </row>
    <row r="7" spans="1:4">
      <c r="B7" s="6" t="s">
        <v>39</v>
      </c>
      <c r="D7" s="6" t="s">
        <v>48</v>
      </c>
    </row>
    <row r="8" spans="1:4">
      <c r="B8" s="6" t="s">
        <v>40</v>
      </c>
      <c r="D8" s="6" t="s">
        <v>49</v>
      </c>
    </row>
    <row r="9" spans="1:4">
      <c r="B9" s="6" t="s">
        <v>41</v>
      </c>
      <c r="D9" s="6" t="s">
        <v>50</v>
      </c>
    </row>
    <row r="10" spans="1:4">
      <c r="B10" s="6" t="s">
        <v>42</v>
      </c>
    </row>
    <row r="11" spans="1:4">
      <c r="B11" s="6" t="s">
        <v>43</v>
      </c>
    </row>
    <row r="12" spans="1:4">
      <c r="B12" s="6" t="s">
        <v>44</v>
      </c>
    </row>
    <row r="13" spans="1:4">
      <c r="B13" s="6" t="s">
        <v>45</v>
      </c>
    </row>
    <row r="14" spans="1:4">
      <c r="B14" s="6" t="s">
        <v>46</v>
      </c>
    </row>
    <row r="15" spans="1:4">
      <c r="B15" s="6" t="s">
        <v>47</v>
      </c>
    </row>
  </sheetData>
  <mergeCells count="1">
    <mergeCell ref="A2:D2"/>
  </mergeCells>
  <pageMargins left="0.7" right="0.7" top="0.75" bottom="0.75" header="0.3" footer="0.3"/>
  <pageSetup fitToHeight="0" orientation="landscape"/>
  <headerFooter>
    <oddFooter>&amp;L&amp;8XONIK  ·  AI Risk Register  ·  Version 1.0  ·  20 October 2026&amp;R&amp;8Page &amp;P of &amp;N</oddFooter>
  </headerFooter>
  <drawing r:id="rId1"/>
</worksheet>
</file>

<file path=xl/worksheets/sheet4.xml><?xml version="1.0" encoding="utf-8"?>
<worksheet xmlns="http://schemas.openxmlformats.org/spreadsheetml/2006/main" xmlns:r="http://schemas.openxmlformats.org/officeDocument/2006/relationships">
  <sheetPr>
    <tabColor rgb="FF1B4DE4"/>
    <pageSetUpPr fitToPage="1"/>
  </sheetPr>
  <dimension ref="A1:N40"/>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0.7109375" customWidth="1"/>
    <col min="2" max="2" width="24.7109375" customWidth="1"/>
    <col min="3" max="3" width="40.7109375" customWidth="1"/>
    <col min="4" max="4" width="20.7109375" customWidth="1"/>
    <col min="5" max="6" width="11.7109375" customWidth="1"/>
    <col min="7" max="7" width="8.7109375" customWidth="1"/>
    <col min="8" max="8" width="10.7109375" customWidth="1"/>
    <col min="9" max="9" width="18.7109375" customWidth="1"/>
    <col min="10" max="11" width="34.7109375" customWidth="1"/>
    <col min="12" max="14" width="13.7109375" customWidth="1"/>
  </cols>
  <sheetData>
    <row r="1" spans="1:14" ht="30" customHeight="1">
      <c r="B1" s="1" t="s">
        <v>51</v>
      </c>
    </row>
    <row r="2" spans="1:14" ht="30" customHeight="1">
      <c r="A2" s="2" t="s">
        <v>52</v>
      </c>
      <c r="B2" s="2"/>
      <c r="C2" s="2"/>
      <c r="D2" s="2"/>
      <c r="E2" s="2"/>
      <c r="F2" s="2"/>
      <c r="G2" s="2"/>
      <c r="H2" s="2"/>
      <c r="I2" s="2"/>
      <c r="J2" s="2"/>
      <c r="K2" s="2"/>
      <c r="L2" s="2"/>
      <c r="M2" s="2"/>
      <c r="N2" s="2"/>
    </row>
    <row r="4" spans="1:14" ht="44" customHeight="1">
      <c r="A4" s="7" t="s">
        <v>53</v>
      </c>
      <c r="B4" s="7" t="s">
        <v>54</v>
      </c>
      <c r="C4" s="7" t="s">
        <v>55</v>
      </c>
      <c r="D4" s="7" t="s">
        <v>56</v>
      </c>
      <c r="E4" s="7" t="s">
        <v>57</v>
      </c>
      <c r="F4" s="7" t="s">
        <v>58</v>
      </c>
      <c r="G4" s="7" t="s">
        <v>59</v>
      </c>
      <c r="H4" s="7" t="s">
        <v>60</v>
      </c>
      <c r="I4" s="7" t="s">
        <v>61</v>
      </c>
      <c r="J4" s="7" t="s">
        <v>62</v>
      </c>
      <c r="K4" s="7" t="s">
        <v>63</v>
      </c>
      <c r="L4" s="7" t="s">
        <v>64</v>
      </c>
      <c r="M4" s="7" t="s">
        <v>38</v>
      </c>
      <c r="N4" s="7" t="s">
        <v>65</v>
      </c>
    </row>
    <row r="5" spans="1:14">
      <c r="A5" s="4" t="s">
        <v>66</v>
      </c>
      <c r="B5" s="6" t="s">
        <v>67</v>
      </c>
      <c r="C5" s="6" t="s">
        <v>68</v>
      </c>
      <c r="D5" s="6" t="s">
        <v>40</v>
      </c>
      <c r="E5" s="9">
        <v>3</v>
      </c>
      <c r="F5" s="9">
        <v>4</v>
      </c>
      <c r="G5" s="8">
        <f>IF(AND(ISNUMBER(E5),ISNUMBER(F5)),E5*F5,"")</f>
        <v>12</v>
      </c>
      <c r="H5" s="4" t="str">
        <f>IF(G5="","",IF(G5&gt;=Settings!$C$3,"High",IF(G5&gt;=Settings!$C$4,"Medium","Low")))</f>
        <v>Medium</v>
      </c>
      <c r="I5" s="6" t="s">
        <v>69</v>
      </c>
      <c r="J5" s="6" t="s">
        <v>70</v>
      </c>
      <c r="K5" s="6" t="s">
        <v>71</v>
      </c>
      <c r="L5" s="11"/>
      <c r="M5" s="6" t="s">
        <v>48</v>
      </c>
      <c r="N5" s="11"/>
    </row>
    <row r="6" spans="1:14">
      <c r="A6" s="4" t="s">
        <v>72</v>
      </c>
      <c r="B6" s="6" t="s">
        <v>73</v>
      </c>
      <c r="C6" s="6" t="s">
        <v>74</v>
      </c>
      <c r="D6" s="6" t="s">
        <v>42</v>
      </c>
      <c r="E6" s="9">
        <v>2</v>
      </c>
      <c r="F6" s="9">
        <v>4</v>
      </c>
      <c r="G6" s="8">
        <f>IF(AND(ISNUMBER(E6),ISNUMBER(F6)),E6*F6,"")</f>
        <v>8</v>
      </c>
      <c r="H6" s="4" t="str">
        <f>IF(G6="","",IF(G6&gt;=Settings!$C$3,"High",IF(G6&gt;=Settings!$C$4,"Medium","Low")))</f>
        <v>Medium</v>
      </c>
      <c r="I6" s="6" t="s">
        <v>75</v>
      </c>
      <c r="J6" s="6" t="s">
        <v>76</v>
      </c>
      <c r="K6" s="6" t="s">
        <v>77</v>
      </c>
      <c r="L6" s="11"/>
      <c r="M6" s="6" t="s">
        <v>49</v>
      </c>
      <c r="N6" s="11"/>
    </row>
    <row r="7" spans="1:14">
      <c r="A7" s="4" t="s">
        <v>78</v>
      </c>
      <c r="B7" s="6" t="s">
        <v>79</v>
      </c>
      <c r="C7" s="6" t="s">
        <v>80</v>
      </c>
      <c r="D7" s="6" t="s">
        <v>46</v>
      </c>
      <c r="E7" s="9">
        <v>3</v>
      </c>
      <c r="F7" s="9">
        <v>2</v>
      </c>
      <c r="G7" s="8">
        <f>IF(AND(ISNUMBER(E7),ISNUMBER(F7)),E7*F7,"")</f>
        <v>6</v>
      </c>
      <c r="H7" s="4" t="str">
        <f>IF(G7="","",IF(G7&gt;=Settings!$C$3,"High",IF(G7&gt;=Settings!$C$4,"Medium","Low")))</f>
        <v>Low</v>
      </c>
      <c r="I7" s="6" t="s">
        <v>81</v>
      </c>
      <c r="J7" s="6" t="s">
        <v>82</v>
      </c>
      <c r="K7" s="6" t="s">
        <v>83</v>
      </c>
      <c r="L7" s="11"/>
      <c r="M7" s="6" t="s">
        <v>48</v>
      </c>
      <c r="N7" s="11"/>
    </row>
    <row r="8" spans="1:14">
      <c r="A8" s="4" t="s">
        <v>84</v>
      </c>
      <c r="B8" s="6"/>
      <c r="C8" s="6"/>
      <c r="D8" s="6"/>
      <c r="E8" s="9"/>
      <c r="F8" s="9"/>
      <c r="G8" s="8">
        <f>IF(AND(ISNUMBER(E8),ISNUMBER(F8)),E8*F8,"")</f>
        <v/>
      </c>
      <c r="H8" s="4">
        <f>IF(G8="","",IF(G8&gt;=Settings!$C$3,"High",IF(G8&gt;=Settings!$C$4,"Medium","Low")))</f>
        <v/>
      </c>
      <c r="I8" s="6"/>
      <c r="J8" s="6"/>
      <c r="K8" s="6"/>
      <c r="L8" s="11"/>
      <c r="M8" s="6"/>
      <c r="N8" s="11"/>
    </row>
    <row r="9" spans="1:14">
      <c r="A9" s="4" t="s">
        <v>85</v>
      </c>
      <c r="B9" s="6"/>
      <c r="C9" s="6"/>
      <c r="D9" s="6"/>
      <c r="E9" s="9"/>
      <c r="F9" s="9"/>
      <c r="G9" s="8">
        <f>IF(AND(ISNUMBER(E9),ISNUMBER(F9)),E9*F9,"")</f>
        <v/>
      </c>
      <c r="H9" s="4">
        <f>IF(G9="","",IF(G9&gt;=Settings!$C$3,"High",IF(G9&gt;=Settings!$C$4,"Medium","Low")))</f>
        <v/>
      </c>
      <c r="I9" s="6"/>
      <c r="J9" s="6"/>
      <c r="K9" s="6"/>
      <c r="L9" s="11"/>
      <c r="M9" s="6"/>
      <c r="N9" s="11"/>
    </row>
    <row r="10" spans="1:14">
      <c r="A10" s="4" t="s">
        <v>86</v>
      </c>
      <c r="B10" s="6"/>
      <c r="C10" s="6"/>
      <c r="D10" s="6"/>
      <c r="E10" s="9"/>
      <c r="F10" s="9"/>
      <c r="G10" s="8">
        <f>IF(AND(ISNUMBER(E10),ISNUMBER(F10)),E10*F10,"")</f>
        <v/>
      </c>
      <c r="H10" s="4">
        <f>IF(G10="","",IF(G10&gt;=Settings!$C$3,"High",IF(G10&gt;=Settings!$C$4,"Medium","Low")))</f>
        <v/>
      </c>
      <c r="I10" s="6"/>
      <c r="J10" s="6"/>
      <c r="K10" s="6"/>
      <c r="L10" s="11"/>
      <c r="M10" s="6"/>
      <c r="N10" s="11"/>
    </row>
    <row r="11" spans="1:14">
      <c r="A11" s="4" t="s">
        <v>87</v>
      </c>
      <c r="B11" s="6"/>
      <c r="C11" s="6"/>
      <c r="D11" s="6"/>
      <c r="E11" s="9"/>
      <c r="F11" s="9"/>
      <c r="G11" s="8">
        <f>IF(AND(ISNUMBER(E11),ISNUMBER(F11)),E11*F11,"")</f>
        <v/>
      </c>
      <c r="H11" s="4">
        <f>IF(G11="","",IF(G11&gt;=Settings!$C$3,"High",IF(G11&gt;=Settings!$C$4,"Medium","Low")))</f>
        <v/>
      </c>
      <c r="I11" s="6"/>
      <c r="J11" s="6"/>
      <c r="K11" s="6"/>
      <c r="L11" s="11"/>
      <c r="M11" s="6"/>
      <c r="N11" s="11"/>
    </row>
    <row r="12" spans="1:14">
      <c r="A12" s="4" t="s">
        <v>88</v>
      </c>
      <c r="B12" s="6"/>
      <c r="C12" s="6"/>
      <c r="D12" s="6"/>
      <c r="E12" s="9"/>
      <c r="F12" s="9"/>
      <c r="G12" s="8">
        <f>IF(AND(ISNUMBER(E12),ISNUMBER(F12)),E12*F12,"")</f>
        <v/>
      </c>
      <c r="H12" s="4">
        <f>IF(G12="","",IF(G12&gt;=Settings!$C$3,"High",IF(G12&gt;=Settings!$C$4,"Medium","Low")))</f>
        <v/>
      </c>
      <c r="I12" s="6"/>
      <c r="J12" s="6"/>
      <c r="K12" s="6"/>
      <c r="L12" s="11"/>
      <c r="M12" s="6"/>
      <c r="N12" s="11"/>
    </row>
    <row r="13" spans="1:14">
      <c r="A13" s="4" t="s">
        <v>89</v>
      </c>
      <c r="B13" s="6"/>
      <c r="C13" s="6"/>
      <c r="D13" s="6"/>
      <c r="E13" s="9"/>
      <c r="F13" s="9"/>
      <c r="G13" s="8">
        <f>IF(AND(ISNUMBER(E13),ISNUMBER(F13)),E13*F13,"")</f>
        <v/>
      </c>
      <c r="H13" s="4">
        <f>IF(G13="","",IF(G13&gt;=Settings!$C$3,"High",IF(G13&gt;=Settings!$C$4,"Medium","Low")))</f>
        <v/>
      </c>
      <c r="I13" s="6"/>
      <c r="J13" s="6"/>
      <c r="K13" s="6"/>
      <c r="L13" s="11"/>
      <c r="M13" s="6"/>
      <c r="N13" s="11"/>
    </row>
    <row r="14" spans="1:14">
      <c r="A14" s="4" t="s">
        <v>90</v>
      </c>
      <c r="B14" s="6"/>
      <c r="C14" s="6"/>
      <c r="D14" s="6"/>
      <c r="E14" s="9"/>
      <c r="F14" s="9"/>
      <c r="G14" s="8">
        <f>IF(AND(ISNUMBER(E14),ISNUMBER(F14)),E14*F14,"")</f>
        <v/>
      </c>
      <c r="H14" s="4">
        <f>IF(G14="","",IF(G14&gt;=Settings!$C$3,"High",IF(G14&gt;=Settings!$C$4,"Medium","Low")))</f>
        <v/>
      </c>
      <c r="I14" s="6"/>
      <c r="J14" s="6"/>
      <c r="K14" s="6"/>
      <c r="L14" s="11"/>
      <c r="M14" s="6"/>
      <c r="N14" s="11"/>
    </row>
    <row r="15" spans="1:14">
      <c r="A15" s="4" t="s">
        <v>91</v>
      </c>
      <c r="B15" s="6"/>
      <c r="C15" s="6"/>
      <c r="D15" s="6"/>
      <c r="E15" s="9"/>
      <c r="F15" s="9"/>
      <c r="G15" s="8">
        <f>IF(AND(ISNUMBER(E15),ISNUMBER(F15)),E15*F15,"")</f>
        <v/>
      </c>
      <c r="H15" s="4">
        <f>IF(G15="","",IF(G15&gt;=Settings!$C$3,"High",IF(G15&gt;=Settings!$C$4,"Medium","Low")))</f>
        <v/>
      </c>
      <c r="I15" s="6"/>
      <c r="J15" s="6"/>
      <c r="K15" s="6"/>
      <c r="L15" s="11"/>
      <c r="M15" s="6"/>
      <c r="N15" s="11"/>
    </row>
    <row r="16" spans="1:14">
      <c r="A16" s="4" t="s">
        <v>92</v>
      </c>
      <c r="B16" s="6"/>
      <c r="C16" s="6"/>
      <c r="D16" s="6"/>
      <c r="E16" s="9"/>
      <c r="F16" s="9"/>
      <c r="G16" s="8">
        <f>IF(AND(ISNUMBER(E16),ISNUMBER(F16)),E16*F16,"")</f>
        <v/>
      </c>
      <c r="H16" s="4">
        <f>IF(G16="","",IF(G16&gt;=Settings!$C$3,"High",IF(G16&gt;=Settings!$C$4,"Medium","Low")))</f>
        <v/>
      </c>
      <c r="I16" s="6"/>
      <c r="J16" s="6"/>
      <c r="K16" s="6"/>
      <c r="L16" s="11"/>
      <c r="M16" s="6"/>
      <c r="N16" s="11"/>
    </row>
    <row r="17" spans="1:14">
      <c r="A17" s="4" t="s">
        <v>93</v>
      </c>
      <c r="B17" s="6"/>
      <c r="C17" s="6"/>
      <c r="D17" s="6"/>
      <c r="E17" s="9"/>
      <c r="F17" s="9"/>
      <c r="G17" s="8">
        <f>IF(AND(ISNUMBER(E17),ISNUMBER(F17)),E17*F17,"")</f>
        <v/>
      </c>
      <c r="H17" s="4">
        <f>IF(G17="","",IF(G17&gt;=Settings!$C$3,"High",IF(G17&gt;=Settings!$C$4,"Medium","Low")))</f>
        <v/>
      </c>
      <c r="I17" s="6"/>
      <c r="J17" s="6"/>
      <c r="K17" s="6"/>
      <c r="L17" s="11"/>
      <c r="M17" s="6"/>
      <c r="N17" s="11"/>
    </row>
    <row r="18" spans="1:14">
      <c r="A18" s="4" t="s">
        <v>94</v>
      </c>
      <c r="B18" s="6"/>
      <c r="C18" s="6"/>
      <c r="D18" s="6"/>
      <c r="E18" s="9"/>
      <c r="F18" s="9"/>
      <c r="G18" s="8">
        <f>IF(AND(ISNUMBER(E18),ISNUMBER(F18)),E18*F18,"")</f>
        <v/>
      </c>
      <c r="H18" s="4">
        <f>IF(G18="","",IF(G18&gt;=Settings!$C$3,"High",IF(G18&gt;=Settings!$C$4,"Medium","Low")))</f>
        <v/>
      </c>
      <c r="I18" s="6"/>
      <c r="J18" s="6"/>
      <c r="K18" s="6"/>
      <c r="L18" s="11"/>
      <c r="M18" s="6"/>
      <c r="N18" s="11"/>
    </row>
    <row r="19" spans="1:14">
      <c r="A19" s="4" t="s">
        <v>95</v>
      </c>
      <c r="B19" s="6"/>
      <c r="C19" s="6"/>
      <c r="D19" s="6"/>
      <c r="E19" s="9"/>
      <c r="F19" s="9"/>
      <c r="G19" s="8">
        <f>IF(AND(ISNUMBER(E19),ISNUMBER(F19)),E19*F19,"")</f>
        <v/>
      </c>
      <c r="H19" s="4">
        <f>IF(G19="","",IF(G19&gt;=Settings!$C$3,"High",IF(G19&gt;=Settings!$C$4,"Medium","Low")))</f>
        <v/>
      </c>
      <c r="I19" s="6"/>
      <c r="J19" s="6"/>
      <c r="K19" s="6"/>
      <c r="L19" s="11"/>
      <c r="M19" s="6"/>
      <c r="N19" s="11"/>
    </row>
    <row r="20" spans="1:14">
      <c r="A20" s="4" t="s">
        <v>96</v>
      </c>
      <c r="B20" s="6"/>
      <c r="C20" s="6"/>
      <c r="D20" s="6"/>
      <c r="E20" s="9"/>
      <c r="F20" s="9"/>
      <c r="G20" s="8">
        <f>IF(AND(ISNUMBER(E20),ISNUMBER(F20)),E20*F20,"")</f>
        <v/>
      </c>
      <c r="H20" s="4">
        <f>IF(G20="","",IF(G20&gt;=Settings!$C$3,"High",IF(G20&gt;=Settings!$C$4,"Medium","Low")))</f>
        <v/>
      </c>
      <c r="I20" s="6"/>
      <c r="J20" s="6"/>
      <c r="K20" s="6"/>
      <c r="L20" s="11"/>
      <c r="M20" s="6"/>
      <c r="N20" s="11"/>
    </row>
    <row r="21" spans="1:14">
      <c r="A21" s="4" t="s">
        <v>97</v>
      </c>
      <c r="B21" s="6"/>
      <c r="C21" s="6"/>
      <c r="D21" s="6"/>
      <c r="E21" s="9"/>
      <c r="F21" s="9"/>
      <c r="G21" s="8">
        <f>IF(AND(ISNUMBER(E21),ISNUMBER(F21)),E21*F21,"")</f>
        <v/>
      </c>
      <c r="H21" s="4">
        <f>IF(G21="","",IF(G21&gt;=Settings!$C$3,"High",IF(G21&gt;=Settings!$C$4,"Medium","Low")))</f>
        <v/>
      </c>
      <c r="I21" s="6"/>
      <c r="J21" s="6"/>
      <c r="K21" s="6"/>
      <c r="L21" s="11"/>
      <c r="M21" s="6"/>
      <c r="N21" s="11"/>
    </row>
    <row r="22" spans="1:14">
      <c r="A22" s="4" t="s">
        <v>98</v>
      </c>
      <c r="B22" s="6"/>
      <c r="C22" s="6"/>
      <c r="D22" s="6"/>
      <c r="E22" s="9"/>
      <c r="F22" s="9"/>
      <c r="G22" s="8">
        <f>IF(AND(ISNUMBER(E22),ISNUMBER(F22)),E22*F22,"")</f>
        <v/>
      </c>
      <c r="H22" s="4">
        <f>IF(G22="","",IF(G22&gt;=Settings!$C$3,"High",IF(G22&gt;=Settings!$C$4,"Medium","Low")))</f>
        <v/>
      </c>
      <c r="I22" s="6"/>
      <c r="J22" s="6"/>
      <c r="K22" s="6"/>
      <c r="L22" s="11"/>
      <c r="M22" s="6"/>
      <c r="N22" s="11"/>
    </row>
    <row r="23" spans="1:14">
      <c r="A23" s="4" t="s">
        <v>99</v>
      </c>
      <c r="B23" s="6"/>
      <c r="C23" s="6"/>
      <c r="D23" s="6"/>
      <c r="E23" s="9"/>
      <c r="F23" s="9"/>
      <c r="G23" s="8">
        <f>IF(AND(ISNUMBER(E23),ISNUMBER(F23)),E23*F23,"")</f>
        <v/>
      </c>
      <c r="H23" s="4">
        <f>IF(G23="","",IF(G23&gt;=Settings!$C$3,"High",IF(G23&gt;=Settings!$C$4,"Medium","Low")))</f>
        <v/>
      </c>
      <c r="I23" s="6"/>
      <c r="J23" s="6"/>
      <c r="K23" s="6"/>
      <c r="L23" s="11"/>
      <c r="M23" s="6"/>
      <c r="N23" s="11"/>
    </row>
    <row r="24" spans="1:14">
      <c r="A24" s="4" t="s">
        <v>100</v>
      </c>
      <c r="B24" s="6"/>
      <c r="C24" s="6"/>
      <c r="D24" s="6"/>
      <c r="E24" s="9"/>
      <c r="F24" s="9"/>
      <c r="G24" s="8">
        <f>IF(AND(ISNUMBER(E24),ISNUMBER(F24)),E24*F24,"")</f>
        <v/>
      </c>
      <c r="H24" s="4">
        <f>IF(G24="","",IF(G24&gt;=Settings!$C$3,"High",IF(G24&gt;=Settings!$C$4,"Medium","Low")))</f>
        <v/>
      </c>
      <c r="I24" s="6"/>
      <c r="J24" s="6"/>
      <c r="K24" s="6"/>
      <c r="L24" s="11"/>
      <c r="M24" s="6"/>
      <c r="N24" s="11"/>
    </row>
    <row r="25" spans="1:14">
      <c r="A25" s="4" t="s">
        <v>101</v>
      </c>
      <c r="B25" s="6"/>
      <c r="C25" s="6"/>
      <c r="D25" s="6"/>
      <c r="E25" s="9"/>
      <c r="F25" s="9"/>
      <c r="G25" s="8">
        <f>IF(AND(ISNUMBER(E25),ISNUMBER(F25)),E25*F25,"")</f>
        <v/>
      </c>
      <c r="H25" s="4">
        <f>IF(G25="","",IF(G25&gt;=Settings!$C$3,"High",IF(G25&gt;=Settings!$C$4,"Medium","Low")))</f>
        <v/>
      </c>
      <c r="I25" s="6"/>
      <c r="J25" s="6"/>
      <c r="K25" s="6"/>
      <c r="L25" s="11"/>
      <c r="M25" s="6"/>
      <c r="N25" s="11"/>
    </row>
    <row r="26" spans="1:14">
      <c r="A26" s="4" t="s">
        <v>102</v>
      </c>
      <c r="B26" s="6"/>
      <c r="C26" s="6"/>
      <c r="D26" s="6"/>
      <c r="E26" s="9"/>
      <c r="F26" s="9"/>
      <c r="G26" s="8">
        <f>IF(AND(ISNUMBER(E26),ISNUMBER(F26)),E26*F26,"")</f>
        <v/>
      </c>
      <c r="H26" s="4">
        <f>IF(G26="","",IF(G26&gt;=Settings!$C$3,"High",IF(G26&gt;=Settings!$C$4,"Medium","Low")))</f>
        <v/>
      </c>
      <c r="I26" s="6"/>
      <c r="J26" s="6"/>
      <c r="K26" s="6"/>
      <c r="L26" s="11"/>
      <c r="M26" s="6"/>
      <c r="N26" s="11"/>
    </row>
    <row r="27" spans="1:14">
      <c r="A27" s="4" t="s">
        <v>103</v>
      </c>
      <c r="B27" s="6"/>
      <c r="C27" s="6"/>
      <c r="D27" s="6"/>
      <c r="E27" s="9"/>
      <c r="F27" s="9"/>
      <c r="G27" s="8">
        <f>IF(AND(ISNUMBER(E27),ISNUMBER(F27)),E27*F27,"")</f>
        <v/>
      </c>
      <c r="H27" s="4">
        <f>IF(G27="","",IF(G27&gt;=Settings!$C$3,"High",IF(G27&gt;=Settings!$C$4,"Medium","Low")))</f>
        <v/>
      </c>
      <c r="I27" s="6"/>
      <c r="J27" s="6"/>
      <c r="K27" s="6"/>
      <c r="L27" s="11"/>
      <c r="M27" s="6"/>
      <c r="N27" s="11"/>
    </row>
    <row r="28" spans="1:14">
      <c r="A28" s="4" t="s">
        <v>104</v>
      </c>
      <c r="B28" s="6"/>
      <c r="C28" s="6"/>
      <c r="D28" s="6"/>
      <c r="E28" s="9"/>
      <c r="F28" s="9"/>
      <c r="G28" s="8">
        <f>IF(AND(ISNUMBER(E28),ISNUMBER(F28)),E28*F28,"")</f>
        <v/>
      </c>
      <c r="H28" s="4">
        <f>IF(G28="","",IF(G28&gt;=Settings!$C$3,"High",IF(G28&gt;=Settings!$C$4,"Medium","Low")))</f>
        <v/>
      </c>
      <c r="I28" s="6"/>
      <c r="J28" s="6"/>
      <c r="K28" s="6"/>
      <c r="L28" s="11"/>
      <c r="M28" s="6"/>
      <c r="N28" s="11"/>
    </row>
    <row r="29" spans="1:14">
      <c r="A29" s="4" t="s">
        <v>105</v>
      </c>
      <c r="B29" s="6"/>
      <c r="C29" s="6"/>
      <c r="D29" s="6"/>
      <c r="E29" s="9"/>
      <c r="F29" s="9"/>
      <c r="G29" s="8">
        <f>IF(AND(ISNUMBER(E29),ISNUMBER(F29)),E29*F29,"")</f>
        <v/>
      </c>
      <c r="H29" s="4">
        <f>IF(G29="","",IF(G29&gt;=Settings!$C$3,"High",IF(G29&gt;=Settings!$C$4,"Medium","Low")))</f>
        <v/>
      </c>
      <c r="I29" s="6"/>
      <c r="J29" s="6"/>
      <c r="K29" s="6"/>
      <c r="L29" s="11"/>
      <c r="M29" s="6"/>
      <c r="N29" s="11"/>
    </row>
    <row r="30" spans="1:14">
      <c r="A30" s="4" t="s">
        <v>106</v>
      </c>
      <c r="B30" s="6"/>
      <c r="C30" s="6"/>
      <c r="D30" s="6"/>
      <c r="E30" s="9"/>
      <c r="F30" s="9"/>
      <c r="G30" s="8">
        <f>IF(AND(ISNUMBER(E30),ISNUMBER(F30)),E30*F30,"")</f>
        <v/>
      </c>
      <c r="H30" s="4">
        <f>IF(G30="","",IF(G30&gt;=Settings!$C$3,"High",IF(G30&gt;=Settings!$C$4,"Medium","Low")))</f>
        <v/>
      </c>
      <c r="I30" s="6"/>
      <c r="J30" s="6"/>
      <c r="K30" s="6"/>
      <c r="L30" s="11"/>
      <c r="M30" s="6"/>
      <c r="N30" s="11"/>
    </row>
    <row r="31" spans="1:14">
      <c r="A31" s="4" t="s">
        <v>107</v>
      </c>
      <c r="B31" s="6"/>
      <c r="C31" s="6"/>
      <c r="D31" s="6"/>
      <c r="E31" s="9"/>
      <c r="F31" s="9"/>
      <c r="G31" s="8">
        <f>IF(AND(ISNUMBER(E31),ISNUMBER(F31)),E31*F31,"")</f>
        <v/>
      </c>
      <c r="H31" s="4">
        <f>IF(G31="","",IF(G31&gt;=Settings!$C$3,"High",IF(G31&gt;=Settings!$C$4,"Medium","Low")))</f>
        <v/>
      </c>
      <c r="I31" s="6"/>
      <c r="J31" s="6"/>
      <c r="K31" s="6"/>
      <c r="L31" s="11"/>
      <c r="M31" s="6"/>
      <c r="N31" s="11"/>
    </row>
    <row r="32" spans="1:14">
      <c r="A32" s="4" t="s">
        <v>108</v>
      </c>
      <c r="B32" s="6"/>
      <c r="C32" s="6"/>
      <c r="D32" s="6"/>
      <c r="E32" s="9"/>
      <c r="F32" s="9"/>
      <c r="G32" s="8">
        <f>IF(AND(ISNUMBER(E32),ISNUMBER(F32)),E32*F32,"")</f>
        <v/>
      </c>
      <c r="H32" s="4">
        <f>IF(G32="","",IF(G32&gt;=Settings!$C$3,"High",IF(G32&gt;=Settings!$C$4,"Medium","Low")))</f>
        <v/>
      </c>
      <c r="I32" s="6"/>
      <c r="J32" s="6"/>
      <c r="K32" s="6"/>
      <c r="L32" s="11"/>
      <c r="M32" s="6"/>
      <c r="N32" s="11"/>
    </row>
    <row r="33" spans="1:14">
      <c r="A33" s="4" t="s">
        <v>109</v>
      </c>
      <c r="B33" s="6"/>
      <c r="C33" s="6"/>
      <c r="D33" s="6"/>
      <c r="E33" s="9"/>
      <c r="F33" s="9"/>
      <c r="G33" s="8">
        <f>IF(AND(ISNUMBER(E33),ISNUMBER(F33)),E33*F33,"")</f>
        <v/>
      </c>
      <c r="H33" s="4">
        <f>IF(G33="","",IF(G33&gt;=Settings!$C$3,"High",IF(G33&gt;=Settings!$C$4,"Medium","Low")))</f>
        <v/>
      </c>
      <c r="I33" s="6"/>
      <c r="J33" s="6"/>
      <c r="K33" s="6"/>
      <c r="L33" s="11"/>
      <c r="M33" s="6"/>
      <c r="N33" s="11"/>
    </row>
    <row r="34" spans="1:14">
      <c r="A34" s="4" t="s">
        <v>110</v>
      </c>
      <c r="B34" s="6"/>
      <c r="C34" s="6"/>
      <c r="D34" s="6"/>
      <c r="E34" s="9"/>
      <c r="F34" s="9"/>
      <c r="G34" s="8">
        <f>IF(AND(ISNUMBER(E34),ISNUMBER(F34)),E34*F34,"")</f>
        <v/>
      </c>
      <c r="H34" s="4">
        <f>IF(G34="","",IF(G34&gt;=Settings!$C$3,"High",IF(G34&gt;=Settings!$C$4,"Medium","Low")))</f>
        <v/>
      </c>
      <c r="I34" s="6"/>
      <c r="J34" s="6"/>
      <c r="K34" s="6"/>
      <c r="L34" s="11"/>
      <c r="M34" s="6"/>
      <c r="N34" s="11"/>
    </row>
    <row r="35" spans="1:14">
      <c r="A35" s="4" t="s">
        <v>111</v>
      </c>
      <c r="B35" s="6"/>
      <c r="C35" s="6"/>
      <c r="D35" s="6"/>
      <c r="E35" s="9"/>
      <c r="F35" s="9"/>
      <c r="G35" s="8">
        <f>IF(AND(ISNUMBER(E35),ISNUMBER(F35)),E35*F35,"")</f>
        <v/>
      </c>
      <c r="H35" s="4">
        <f>IF(G35="","",IF(G35&gt;=Settings!$C$3,"High",IF(G35&gt;=Settings!$C$4,"Medium","Low")))</f>
        <v/>
      </c>
      <c r="I35" s="6"/>
      <c r="J35" s="6"/>
      <c r="K35" s="6"/>
      <c r="L35" s="11"/>
      <c r="M35" s="6"/>
      <c r="N35" s="11"/>
    </row>
    <row r="36" spans="1:14">
      <c r="A36" s="4" t="s">
        <v>112</v>
      </c>
      <c r="B36" s="6"/>
      <c r="C36" s="6"/>
      <c r="D36" s="6"/>
      <c r="E36" s="9"/>
      <c r="F36" s="9"/>
      <c r="G36" s="8">
        <f>IF(AND(ISNUMBER(E36),ISNUMBER(F36)),E36*F36,"")</f>
        <v/>
      </c>
      <c r="H36" s="4">
        <f>IF(G36="","",IF(G36&gt;=Settings!$C$3,"High",IF(G36&gt;=Settings!$C$4,"Medium","Low")))</f>
        <v/>
      </c>
      <c r="I36" s="6"/>
      <c r="J36" s="6"/>
      <c r="K36" s="6"/>
      <c r="L36" s="11"/>
      <c r="M36" s="6"/>
      <c r="N36" s="11"/>
    </row>
    <row r="37" spans="1:14">
      <c r="A37" s="4" t="s">
        <v>113</v>
      </c>
      <c r="B37" s="6"/>
      <c r="C37" s="6"/>
      <c r="D37" s="6"/>
      <c r="E37" s="9"/>
      <c r="F37" s="9"/>
      <c r="G37" s="8">
        <f>IF(AND(ISNUMBER(E37),ISNUMBER(F37)),E37*F37,"")</f>
        <v/>
      </c>
      <c r="H37" s="4">
        <f>IF(G37="","",IF(G37&gt;=Settings!$C$3,"High",IF(G37&gt;=Settings!$C$4,"Medium","Low")))</f>
        <v/>
      </c>
      <c r="I37" s="6"/>
      <c r="J37" s="6"/>
      <c r="K37" s="6"/>
      <c r="L37" s="11"/>
      <c r="M37" s="6"/>
      <c r="N37" s="11"/>
    </row>
    <row r="38" spans="1:14">
      <c r="A38" s="4" t="s">
        <v>114</v>
      </c>
      <c r="B38" s="6"/>
      <c r="C38" s="6"/>
      <c r="D38" s="6"/>
      <c r="E38" s="9"/>
      <c r="F38" s="9"/>
      <c r="G38" s="8">
        <f>IF(AND(ISNUMBER(E38),ISNUMBER(F38)),E38*F38,"")</f>
        <v/>
      </c>
      <c r="H38" s="4">
        <f>IF(G38="","",IF(G38&gt;=Settings!$C$3,"High",IF(G38&gt;=Settings!$C$4,"Medium","Low")))</f>
        <v/>
      </c>
      <c r="I38" s="6"/>
      <c r="J38" s="6"/>
      <c r="K38" s="6"/>
      <c r="L38" s="11"/>
      <c r="M38" s="6"/>
      <c r="N38" s="11"/>
    </row>
    <row r="39" spans="1:14">
      <c r="A39" s="4" t="s">
        <v>115</v>
      </c>
      <c r="B39" s="6"/>
      <c r="C39" s="6"/>
      <c r="D39" s="6"/>
      <c r="E39" s="9"/>
      <c r="F39" s="9"/>
      <c r="G39" s="8">
        <f>IF(AND(ISNUMBER(E39),ISNUMBER(F39)),E39*F39,"")</f>
        <v/>
      </c>
      <c r="H39" s="4">
        <f>IF(G39="","",IF(G39&gt;=Settings!$C$3,"High",IF(G39&gt;=Settings!$C$4,"Medium","Low")))</f>
        <v/>
      </c>
      <c r="I39" s="6"/>
      <c r="J39" s="6"/>
      <c r="K39" s="6"/>
      <c r="L39" s="11"/>
      <c r="M39" s="6"/>
      <c r="N39" s="11"/>
    </row>
    <row r="40" spans="1:14">
      <c r="A40" s="4" t="s">
        <v>116</v>
      </c>
      <c r="B40" s="6"/>
      <c r="C40" s="6"/>
      <c r="D40" s="6"/>
      <c r="E40" s="9"/>
      <c r="F40" s="9"/>
      <c r="G40" s="8">
        <f>IF(AND(ISNUMBER(E40),ISNUMBER(F40)),E40*F40,"")</f>
        <v/>
      </c>
      <c r="H40" s="4">
        <f>IF(G40="","",IF(G40&gt;=Settings!$C$3,"High",IF(G40&gt;=Settings!$C$4,"Medium","Low")))</f>
        <v/>
      </c>
      <c r="I40" s="6"/>
      <c r="J40" s="6"/>
      <c r="K40" s="6"/>
      <c r="L40" s="11"/>
      <c r="M40" s="6"/>
      <c r="N40" s="11"/>
    </row>
  </sheetData>
  <mergeCells count="1">
    <mergeCell ref="A2:N2"/>
  </mergeCells>
  <conditionalFormatting sqref="H5:H40">
    <cfRule type="cellIs" dxfId="0" priority="1" operator="equal">
      <formula>"High"</formula>
    </cfRule>
    <cfRule type="cellIs" dxfId="1" priority="2" operator="equal">
      <formula>"Medium"</formula>
    </cfRule>
  </conditionalFormatting>
  <dataValidations count="5">
    <dataValidation type="list" allowBlank="1" showInputMessage="1" showErrorMessage="1" errorTitle="Level" error="Choose a level from 1 to 5." sqref="E5:F40">
      <formula1>"1,2,3,4,5"</formula1>
    </dataValidation>
    <dataValidation type="list" allowBlank="1" showInputMessage="1" showErrorMessage="1" sqref="D5:D40">
      <formula1>Settings!$B$7:$B$15</formula1>
    </dataValidation>
    <dataValidation type="list" allowBlank="1" showInputMessage="1" showErrorMessage="1" sqref="M5:M40">
      <formula1>Settings!$D$7:$D$9</formula1>
    </dataValidation>
    <dataValidation type="date" operator="greaterThan" allowBlank="1" showInputMessage="1" showErrorMessage="1" sqref="L5:L40">
      <formula1>36526</formula1>
    </dataValidation>
    <dataValidation type="date" operator="greaterThan" allowBlank="1" showInputMessage="1" showErrorMessage="1" sqref="N5:N40">
      <formula1>36526</formula1>
    </dataValidation>
  </dataValidations>
  <pageMargins left="0.7" right="0.7" top="0.75" bottom="0.75" header="0.3" footer="0.3"/>
  <pageSetup fitToHeight="0" orientation="landscape"/>
  <headerFooter>
    <oddFooter>&amp;L&amp;8XONIK  ·  AI Risk Register  ·  Version 1.0  ·  20 October 2026&amp;R&amp;8Page &amp;P of &amp;N</oddFooter>
  </headerFooter>
  <drawing r:id="rId1"/>
</worksheet>
</file>

<file path=xl/worksheets/sheet5.xml><?xml version="1.0" encoding="utf-8"?>
<worksheet xmlns="http://schemas.openxmlformats.org/spreadsheetml/2006/main" xmlns:r="http://schemas.openxmlformats.org/officeDocument/2006/relationships">
  <sheetPr>
    <tabColor rgb="FF1B4DE4"/>
    <pageSetUpPr fitToPage="1"/>
  </sheetPr>
  <dimension ref="A1:F19"/>
  <sheetViews>
    <sheetView showGridLines="0" workbookViewId="0"/>
  </sheetViews>
  <sheetFormatPr defaultRowHeight="15"/>
  <cols>
    <col min="1" max="1" width="10.7109375" customWidth="1"/>
    <col min="2" max="2" width="34.7109375" customWidth="1"/>
    <col min="3" max="6" width="12.7109375" customWidth="1"/>
  </cols>
  <sheetData>
    <row r="1" spans="1:6" ht="30" customHeight="1">
      <c r="B1" s="1" t="s">
        <v>117</v>
      </c>
    </row>
    <row r="2" spans="1:6" ht="30" customHeight="1">
      <c r="A2" s="2" t="s">
        <v>118</v>
      </c>
      <c r="B2" s="2"/>
      <c r="C2" s="2"/>
      <c r="D2" s="2"/>
      <c r="E2" s="2"/>
      <c r="F2" s="2"/>
    </row>
    <row r="4" spans="1:6">
      <c r="B4" s="7" t="s">
        <v>60</v>
      </c>
      <c r="C4" s="7" t="s">
        <v>119</v>
      </c>
    </row>
    <row r="5" spans="1:6">
      <c r="B5" s="3" t="s">
        <v>120</v>
      </c>
      <c r="C5" s="8">
        <f>COUNTIFS(Register!$H$5:$H$40,B5,Register!$M$5:$M$40,"&lt;&gt;Closed")</f>
        <v>0</v>
      </c>
    </row>
    <row r="6" spans="1:6">
      <c r="B6" s="3" t="s">
        <v>121</v>
      </c>
      <c r="C6" s="8">
        <f>COUNTIFS(Register!$H$5:$H$40,B6,Register!$M$5:$M$40,"&lt;&gt;Closed")</f>
        <v>2</v>
      </c>
    </row>
    <row r="7" spans="1:6">
      <c r="B7" s="3" t="s">
        <v>122</v>
      </c>
      <c r="C7" s="8">
        <f>COUNTIFS(Register!$H$5:$H$40,B7,Register!$M$5:$M$40,"&lt;&gt;Closed")</f>
        <v>1</v>
      </c>
    </row>
    <row r="8" spans="1:6">
      <c r="B8" s="12" t="s">
        <v>123</v>
      </c>
      <c r="C8" s="13">
        <f>SUM(C5:C7)</f>
        <v>3</v>
      </c>
    </row>
    <row r="10" spans="1:6">
      <c r="B10" s="7" t="s">
        <v>56</v>
      </c>
      <c r="C10" s="7" t="s">
        <v>119</v>
      </c>
    </row>
    <row r="11" spans="1:6">
      <c r="B11" s="3" t="str">
        <f>Settings!B7</f>
        <v>Data quality</v>
      </c>
      <c r="C11" s="8">
        <f>COUNTIFS(Register!$D$5:$D$40,B11,Register!$M$5:$M$40,"&lt;&gt;Closed")</f>
        <v>0</v>
      </c>
    </row>
    <row r="12" spans="1:6">
      <c r="B12" s="3" t="str">
        <f>Settings!B8</f>
        <v>Model quality and accuracy</v>
      </c>
      <c r="C12" s="8">
        <f>COUNTIFS(Register!$D$5:$D$40,B12,Register!$M$5:$M$40,"&lt;&gt;Closed")</f>
        <v>1</v>
      </c>
    </row>
    <row r="13" spans="1:6">
      <c r="B13" s="3" t="str">
        <f>Settings!B9</f>
        <v>Security</v>
      </c>
      <c r="C13" s="8">
        <f>COUNTIFS(Register!$D$5:$D$40,B13,Register!$M$5:$M$40,"&lt;&gt;Closed")</f>
        <v>0</v>
      </c>
    </row>
    <row r="14" spans="1:6">
      <c r="B14" s="3" t="str">
        <f>Settings!B10</f>
        <v>Privacy</v>
      </c>
      <c r="C14" s="8">
        <f>COUNTIFS(Register!$D$5:$D$40,B14,Register!$M$5:$M$40,"&lt;&gt;Closed")</f>
        <v>1</v>
      </c>
    </row>
    <row r="15" spans="1:6">
      <c r="B15" s="3" t="str">
        <f>Settings!B11</f>
        <v>Legal and regulatory</v>
      </c>
      <c r="C15" s="8">
        <f>COUNTIFS(Register!$D$5:$D$40,B15,Register!$M$5:$M$40,"&lt;&gt;Closed")</f>
        <v>0</v>
      </c>
    </row>
    <row r="16" spans="1:6">
      <c r="B16" s="3" t="str">
        <f>Settings!B12</f>
        <v>Operations and continuity</v>
      </c>
      <c r="C16" s="8">
        <f>COUNTIFS(Register!$D$5:$D$40,B16,Register!$M$5:$M$40,"&lt;&gt;Closed")</f>
        <v>0</v>
      </c>
    </row>
    <row r="17" spans="2:3">
      <c r="B17" s="3" t="str">
        <f>Settings!B13</f>
        <v>People and process</v>
      </c>
      <c r="C17" s="8">
        <f>COUNTIFS(Register!$D$5:$D$40,B17,Register!$M$5:$M$40,"&lt;&gt;Closed")</f>
        <v>0</v>
      </c>
    </row>
    <row r="18" spans="2:3">
      <c r="B18" s="3" t="str">
        <f>Settings!B14</f>
        <v>Supplier</v>
      </c>
      <c r="C18" s="8">
        <f>COUNTIFS(Register!$D$5:$D$40,B18,Register!$M$5:$M$40,"&lt;&gt;Closed")</f>
        <v>1</v>
      </c>
    </row>
    <row r="19" spans="2:3">
      <c r="B19" s="3" t="str">
        <f>Settings!B15</f>
        <v>Fairness and harm</v>
      </c>
      <c r="C19" s="8">
        <f>COUNTIFS(Register!$D$5:$D$40,B19,Register!$M$5:$M$40,"&lt;&gt;Closed")</f>
        <v>0</v>
      </c>
    </row>
  </sheetData>
  <mergeCells count="1">
    <mergeCell ref="A2:F2"/>
  </mergeCells>
  <pageMargins left="0.7" right="0.7" top="0.75" bottom="0.75" header="0.3" footer="0.3"/>
  <pageSetup fitToHeight="0" orientation="landscape"/>
  <headerFooter>
    <oddFooter>&amp;L&amp;8XONIK  ·  AI Risk Register  ·  Version 1.0  ·  20 October 2026&amp;R&amp;8Page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XONIK</Application>
  <DocSecurity>0</DocSecurity>
  <ScaleCrop>false</ScaleCrop>
  <HeadingPairs>
    <vt:vector size="2" baseType="variant">
      <vt:variant>
        <vt:lpstr>Worksheets</vt:lpstr>
      </vt:variant>
      <vt:variant>
        <vt:i4>5</vt:i4>
      </vt:variant>
    </vt:vector>
  </HeadingPairs>
  <TitlesOfParts>
    <vt:vector size="5" baseType="lpstr">
      <vt:lpstr>Read me</vt:lpstr>
      <vt:lpstr>Scales</vt:lpstr>
      <vt:lpstr>Settings</vt:lpstr>
      <vt:lpstr>Register</vt:lpstr>
      <vt:lpstr>Summary</vt:lpstr>
    </vt:vector>
  </TitlesOfParts>
  <Manager/>
  <Company>XONIK</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 Risk Register</dc:title>
  <dc:subject>Tracks the risks of AI systems with scores and ratings</dc:subject>
  <dc:creator>XONIK</dc:creator>
  <cp:keywords/>
  <dc:description/>
  <cp:lastModifiedBy>XONIK</cp:lastModifiedBy>
  <dcterms:created xsi:type="dcterms:W3CDTF">2026-10-20T09:00:00Z</dcterms:created>
  <dcterms:modified xsi:type="dcterms:W3CDTF">2026-10-20T09:00:00Z</dcterms:modified>
  <cp:category/>
</cp:coreProperties>
</file>