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ad me" sheetId="1" r:id="rId1"/>
    <sheet name="Register" sheetId="2" r:id="rId2"/>
    <sheet name="Lists" sheetId="3" r:id="rId3"/>
    <sheet name="Summary" sheetId="4" r:id="rId4"/>
  </sheets>
  <calcPr calcId="124519" fullCalcOnLoad="1"/>
</workbook>
</file>

<file path=xl/sharedStrings.xml><?xml version="1.0" encoding="utf-8"?>
<sst xmlns="http://schemas.openxmlformats.org/spreadsheetml/2006/main" count="122" uniqueCount="103">
  <si>
    <t>Technical Debt Register</t>
  </si>
  <si>
    <t>A register of technical debt: what it is, what it costs you, how much of a risk it carries and how hard it is to fix, with a priority rank and a decision for each item.</t>
  </si>
  <si>
    <t>Version</t>
  </si>
  <si>
    <t>1.0, 20 October 2026</t>
  </si>
  <si>
    <t>Published by</t>
  </si>
  <si>
    <t>XONIK</t>
  </si>
  <si>
    <t>How to use it</t>
  </si>
  <si>
    <t>Step 1</t>
  </si>
  <si>
    <t>Add one row for each item of technical debt. Name the system, describe the debt and say what kind it is.</t>
  </si>
  <si>
    <t>Step 2</t>
  </si>
  <si>
    <t>Score the impact on delivery, the risk of leaving it and the effort to fix it, each from 1 to 5. Impact and risk are high when they are bad. Effort is high when the fix is large.</t>
  </si>
  <si>
    <t>Step 3</t>
  </si>
  <si>
    <t>The priority score is impact times risk, divided by effort. The rank puts the highest score first. Choose a decision for each item, and name an owner and a review date.</t>
  </si>
  <si>
    <t>Step 4</t>
  </si>
  <si>
    <t>The Summary sheet counts items by decision and lists the top items. Review the register on a schedule and move decided items to Closed.</t>
  </si>
  <si>
    <t>Limits</t>
  </si>
  <si>
    <t>Cells with a blue tint are yours to change. White cells are calculated and should be left alone. Rows marked Example show how the formulas work and can be overwritten or deleted. This workbook is a working aid written by XONIK and is not legal, financial or technical-audit advice; it reflects the figures you enter and nothing else.</t>
  </si>
  <si>
    <t>Debt register</t>
  </si>
  <si>
    <t>One row for each item. Rows marked Example can be overwritten.</t>
  </si>
  <si>
    <t>ID</t>
  </si>
  <si>
    <t>System or area</t>
  </si>
  <si>
    <t>The debt: what it is and why it is there</t>
  </si>
  <si>
    <t>Kind</t>
  </si>
  <si>
    <t>Impact on delivery (1-5)</t>
  </si>
  <si>
    <t>Risk if left (1-5)</t>
  </si>
  <si>
    <t>Effort to fix (1-5)</t>
  </si>
  <si>
    <t>Priority score</t>
  </si>
  <si>
    <t>Rank</t>
  </si>
  <si>
    <t>Decision</t>
  </si>
  <si>
    <t>Owner</t>
  </si>
  <si>
    <t>Status</t>
  </si>
  <si>
    <t>Review date</t>
  </si>
  <si>
    <t>Notes</t>
  </si>
  <si>
    <t>Lists</t>
  </si>
  <si>
    <t>The choices offered in the register. Edit them to suit.</t>
  </si>
  <si>
    <t>Code</t>
  </si>
  <si>
    <t>Architecture</t>
  </si>
  <si>
    <t>Tests</t>
  </si>
  <si>
    <t>Infrastructure</t>
  </si>
  <si>
    <t>Data</t>
  </si>
  <si>
    <t>Documentation</t>
  </si>
  <si>
    <t>Dependencies and security</t>
  </si>
  <si>
    <t>Fix now</t>
  </si>
  <si>
    <t>Schedule</t>
  </si>
  <si>
    <t>Monitor</t>
  </si>
  <si>
    <t>Accept</t>
  </si>
  <si>
    <t>Open</t>
  </si>
  <si>
    <t>In progress</t>
  </si>
  <si>
    <t>Closed</t>
  </si>
  <si>
    <t>TD-01</t>
  </si>
  <si>
    <t>Billing service</t>
  </si>
  <si>
    <t>Rules for each customer type are copied across four modules and change in different ways.</t>
  </si>
  <si>
    <t>Platform lead</t>
  </si>
  <si>
    <t>TD-02</t>
  </si>
  <si>
    <t>Order database</t>
  </si>
  <si>
    <t>No tested way to restore from backup into a clean environment.</t>
  </si>
  <si>
    <t>Head of operations</t>
  </si>
  <si>
    <t>TD-03</t>
  </si>
  <si>
    <t>Reporting</t>
  </si>
  <si>
    <t>Reports read from a copy that is refreshed by hand.</t>
  </si>
  <si>
    <t>Data lead</t>
  </si>
  <si>
    <t>TD-04</t>
  </si>
  <si>
    <t>TD-05</t>
  </si>
  <si>
    <t>TD-06</t>
  </si>
  <si>
    <t>TD-07</t>
  </si>
  <si>
    <t>TD-08</t>
  </si>
  <si>
    <t>TD-09</t>
  </si>
  <si>
    <t>TD-10</t>
  </si>
  <si>
    <t>TD-11</t>
  </si>
  <si>
    <t>TD-12</t>
  </si>
  <si>
    <t>TD-13</t>
  </si>
  <si>
    <t>TD-14</t>
  </si>
  <si>
    <t>TD-15</t>
  </si>
  <si>
    <t>TD-16</t>
  </si>
  <si>
    <t>TD-17</t>
  </si>
  <si>
    <t>TD-18</t>
  </si>
  <si>
    <t>TD-19</t>
  </si>
  <si>
    <t>TD-20</t>
  </si>
  <si>
    <t>TD-21</t>
  </si>
  <si>
    <t>TD-22</t>
  </si>
  <si>
    <t>TD-23</t>
  </si>
  <si>
    <t>TD-24</t>
  </si>
  <si>
    <t>TD-25</t>
  </si>
  <si>
    <t>TD-26</t>
  </si>
  <si>
    <t>TD-27</t>
  </si>
  <si>
    <t>TD-28</t>
  </si>
  <si>
    <t>TD-29</t>
  </si>
  <si>
    <t>TD-30</t>
  </si>
  <si>
    <t>TD-31</t>
  </si>
  <si>
    <t>TD-32</t>
  </si>
  <si>
    <t>TD-33</t>
  </si>
  <si>
    <t>TD-34</t>
  </si>
  <si>
    <t>TD-35</t>
  </si>
  <si>
    <t>TD-36</t>
  </si>
  <si>
    <t>TD-37</t>
  </si>
  <si>
    <t>TD-38</t>
  </si>
  <si>
    <t>TD-39</t>
  </si>
  <si>
    <t>TD-40</t>
  </si>
  <si>
    <t>Summary</t>
  </si>
  <si>
    <t>Counts and the top items update as you fill in the register.</t>
  </si>
  <si>
    <t>Items not closed</t>
  </si>
  <si>
    <t>Total not closed</t>
  </si>
  <si>
    <t>Item (system: debt)</t>
  </si>
</sst>
</file>

<file path=xl/styles.xml><?xml version="1.0" encoding="utf-8"?>
<styleSheet xmlns="http://schemas.openxmlformats.org/spreadsheetml/2006/main">
  <numFmts count="3">
    <numFmt numFmtId="164" formatCode="0.0"/>
    <numFmt numFmtId="165" formatCode="yyyy-mm-dd"/>
    <numFmt numFmtId="166" formatCode="#,##0"/>
  </numFmts>
  <fonts count="7">
    <font>
      <sz val="11"/>
      <color theme="1"/>
      <name val="Calibri"/>
      <family val="2"/>
      <scheme val="minor"/>
    </font>
    <font>
      <b/>
      <sz val="18"/>
      <color rgb="FF111111"/>
      <name val="Arial"/>
      <family val="2"/>
    </font>
    <font>
      <sz val="11"/>
      <color rgb="FF333333"/>
      <name val="Arial"/>
      <family val="2"/>
    </font>
    <font>
      <b/>
      <sz val="10"/>
      <color rgb="FF111111"/>
      <name val="Arial"/>
      <family val="2"/>
    </font>
    <font>
      <sz val="10"/>
      <color rgb="FF333333"/>
      <name val="Arial"/>
      <family val="2"/>
    </font>
    <font>
      <b/>
      <sz val="11"/>
      <color rgb="FF1B4DE4"/>
      <name val="Arial"/>
      <family val="2"/>
    </font>
    <font>
      <b/>
      <sz val="9"/>
      <color rgb="FFFFFFFF"/>
      <name val="Arial"/>
      <family val="2"/>
    </font>
  </fonts>
  <fills count="4">
    <fill>
      <patternFill patternType="none"/>
    </fill>
    <fill>
      <patternFill patternType="gray125"/>
    </fill>
    <fill>
      <patternFill patternType="solid">
        <fgColor rgb="FFF3F6FE"/>
        <bgColor indexed="64"/>
      </patternFill>
    </fill>
    <fill>
      <patternFill patternType="solid">
        <fgColor rgb="FF111111"/>
        <bgColor indexed="64"/>
      </patternFill>
    </fill>
  </fills>
  <borders count="4">
    <border>
      <left/>
      <right/>
      <top/>
      <bottom/>
      <diagonal/>
    </border>
    <border>
      <left style="thin">
        <color rgb="FFE5E5E5"/>
      </left>
      <right style="thin">
        <color rgb="FFE5E5E5"/>
      </right>
      <top style="thin">
        <color rgb="FFE5E5E5"/>
      </top>
      <bottom style="thin">
        <color rgb="FFE5E5E5"/>
      </bottom>
      <diagonal/>
    </border>
    <border>
      <left style="thin">
        <color rgb="FFC9D4F7"/>
      </left>
      <right style="thin">
        <color rgb="FFC9D4F7"/>
      </right>
      <top style="thin">
        <color rgb="FFC9D4F7"/>
      </top>
      <bottom style="thin">
        <color rgb="FFC9D4F7"/>
      </bottom>
      <diagonal/>
    </border>
    <border>
      <left style="thin">
        <color rgb="FF111111"/>
      </left>
      <right style="thin">
        <color rgb="FF111111"/>
      </right>
      <top style="thin">
        <color rgb="FF111111"/>
      </top>
      <bottom style="thin">
        <color rgb="FF111111"/>
      </bottom>
      <diagonal/>
    </border>
  </borders>
  <cellStyleXfs count="1">
    <xf numFmtId="0" fontId="0" fillId="0" borderId="0"/>
  </cellStyleXfs>
  <cellXfs count="14">
    <xf numFmtId="0" fontId="0" fillId="0" borderId="0" xfId="0"/>
    <xf numFmtId="0" fontId="1" fillId="0" borderId="0" xfId="0" applyFont="1" applyAlignment="1">
      <alignment vertical="top"/>
    </xf>
    <xf numFmtId="0" fontId="2" fillId="0" borderId="0" xfId="0" applyFont="1" applyAlignment="1">
      <alignment vertical="top" wrapText="1"/>
    </xf>
    <xf numFmtId="0" fontId="3" fillId="0" borderId="1" xfId="0" applyFont="1" applyBorder="1" applyAlignment="1">
      <alignment vertical="top" wrapText="1"/>
    </xf>
    <xf numFmtId="0" fontId="4" fillId="0" borderId="1" xfId="0" applyFont="1" applyBorder="1" applyAlignment="1">
      <alignment vertical="top" wrapText="1"/>
    </xf>
    <xf numFmtId="0" fontId="5" fillId="0" borderId="0" xfId="0" applyFont="1" applyAlignment="1">
      <alignment vertical="top" wrapText="1"/>
    </xf>
    <xf numFmtId="0" fontId="4" fillId="2" borderId="2" xfId="0" applyFont="1" applyFill="1" applyBorder="1" applyAlignment="1">
      <alignment vertical="top" wrapText="1"/>
    </xf>
    <xf numFmtId="0" fontId="6" fillId="3" borderId="3" xfId="0" applyFont="1" applyFill="1" applyBorder="1" applyAlignment="1">
      <alignment vertical="center" wrapText="1"/>
    </xf>
    <xf numFmtId="0" fontId="4" fillId="2" borderId="2" xfId="0" applyFont="1" applyFill="1" applyBorder="1" applyAlignment="1">
      <alignment horizontal="right" vertical="top"/>
    </xf>
    <xf numFmtId="164" fontId="4" fillId="0" borderId="1" xfId="0" applyNumberFormat="1" applyFont="1" applyBorder="1" applyAlignment="1">
      <alignment horizontal="right" vertical="top"/>
    </xf>
    <xf numFmtId="1" fontId="4" fillId="0" borderId="1" xfId="0" applyNumberFormat="1" applyFont="1" applyBorder="1" applyAlignment="1">
      <alignment horizontal="right" vertical="top"/>
    </xf>
    <xf numFmtId="165" fontId="4" fillId="2" borderId="2" xfId="0" applyNumberFormat="1" applyFont="1" applyFill="1" applyBorder="1" applyAlignment="1">
      <alignment horizontal="right" vertical="top"/>
    </xf>
    <xf numFmtId="0" fontId="3" fillId="0" borderId="3" xfId="0" applyFont="1" applyBorder="1" applyAlignment="1">
      <alignment vertical="top"/>
    </xf>
    <xf numFmtId="166" fontId="3" fillId="0" borderId="3" xfId="0" applyNumberFormat="1" applyFont="1" applyBorder="1" applyAlignment="1">
      <alignment horizontal="right" vertical="top"/>
    </xf>
  </cellXfs>
  <cellStyles count="1">
    <cellStyle name="Normal" xfId="0" builtinId="0"/>
  </cellStyles>
  <dxfs count="1">
    <dxf>
      <font>
        <b/>
        <color rgb="FF1B4DE4"/>
      </font>
      <fill>
        <patternFill>
          <bgColor rgb="FFF3F6F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38100</xdr:colOff>
      <xdr:row>0</xdr:row>
      <xdr:rowOff>57150</xdr:rowOff>
    </xdr:from>
    <xdr:to>
      <xdr:col>0</xdr:col>
      <xdr:colOff>651634</xdr:colOff>
      <xdr:row>0</xdr:row>
      <xdr:rowOff>232029</xdr:rowOff>
    </xdr:to>
    <xdr:pic>
      <xdr:nvPicPr>
        <xdr:cNvPr id="2" name="Picture 1" descr="XONIK"/>
        <xdr:cNvPicPr>
          <a:picLocks noChangeAspect="1"/>
        </xdr:cNvPicPr>
      </xdr:nvPicPr>
      <xdr:blipFill>
        <a:blip xmlns:r="http://schemas.openxmlformats.org/officeDocument/2006/relationships" r:embed="rId1"/>
        <a:stretch>
          <a:fillRect/>
        </a:stretch>
      </xdr:blipFill>
      <xdr:spPr>
        <a:xfrm>
          <a:off x="38100" y="57150"/>
          <a:ext cx="613534" cy="1748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38100</xdr:colOff>
      <xdr:row>0</xdr:row>
      <xdr:rowOff>57150</xdr:rowOff>
    </xdr:from>
    <xdr:to>
      <xdr:col>0</xdr:col>
      <xdr:colOff>651634</xdr:colOff>
      <xdr:row>0</xdr:row>
      <xdr:rowOff>232029</xdr:rowOff>
    </xdr:to>
    <xdr:pic>
      <xdr:nvPicPr>
        <xdr:cNvPr id="2" name="Picture 1" descr="XONIK"/>
        <xdr:cNvPicPr>
          <a:picLocks noChangeAspect="1"/>
        </xdr:cNvPicPr>
      </xdr:nvPicPr>
      <xdr:blipFill>
        <a:blip xmlns:r="http://schemas.openxmlformats.org/officeDocument/2006/relationships" r:embed="rId1"/>
        <a:stretch>
          <a:fillRect/>
        </a:stretch>
      </xdr:blipFill>
      <xdr:spPr>
        <a:xfrm>
          <a:off x="38100" y="57150"/>
          <a:ext cx="613534" cy="17487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38100</xdr:colOff>
      <xdr:row>0</xdr:row>
      <xdr:rowOff>57150</xdr:rowOff>
    </xdr:from>
    <xdr:to>
      <xdr:col>0</xdr:col>
      <xdr:colOff>651634</xdr:colOff>
      <xdr:row>0</xdr:row>
      <xdr:rowOff>232029</xdr:rowOff>
    </xdr:to>
    <xdr:pic>
      <xdr:nvPicPr>
        <xdr:cNvPr id="2" name="Picture 1" descr="XONIK"/>
        <xdr:cNvPicPr>
          <a:picLocks noChangeAspect="1"/>
        </xdr:cNvPicPr>
      </xdr:nvPicPr>
      <xdr:blipFill>
        <a:blip xmlns:r="http://schemas.openxmlformats.org/officeDocument/2006/relationships" r:embed="rId1"/>
        <a:stretch>
          <a:fillRect/>
        </a:stretch>
      </xdr:blipFill>
      <xdr:spPr>
        <a:xfrm>
          <a:off x="38100" y="57150"/>
          <a:ext cx="613534" cy="17487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38100</xdr:colOff>
      <xdr:row>0</xdr:row>
      <xdr:rowOff>57150</xdr:rowOff>
    </xdr:from>
    <xdr:to>
      <xdr:col>0</xdr:col>
      <xdr:colOff>651634</xdr:colOff>
      <xdr:row>0</xdr:row>
      <xdr:rowOff>232029</xdr:rowOff>
    </xdr:to>
    <xdr:pic>
      <xdr:nvPicPr>
        <xdr:cNvPr id="2" name="Picture 1" descr="XONIK"/>
        <xdr:cNvPicPr>
          <a:picLocks noChangeAspect="1"/>
        </xdr:cNvPicPr>
      </xdr:nvPicPr>
      <xdr:blipFill>
        <a:blip xmlns:r="http://schemas.openxmlformats.org/officeDocument/2006/relationships" r:embed="rId1"/>
        <a:stretch>
          <a:fillRect/>
        </a:stretch>
      </xdr:blipFill>
      <xdr:spPr>
        <a:xfrm>
          <a:off x="38100" y="57150"/>
          <a:ext cx="613534" cy="17487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sheetPr>
    <tabColor rgb="FF111111"/>
    <pageSetUpPr fitToPage="1"/>
  </sheetPr>
  <dimension ref="A1:C14"/>
  <sheetViews>
    <sheetView showGridLines="0" tabSelected="1" workbookViewId="0"/>
  </sheetViews>
  <sheetFormatPr defaultRowHeight="15"/>
  <cols>
    <col min="1" max="1" width="10.7109375" customWidth="1"/>
    <col min="2" max="2" width="28.7109375" customWidth="1"/>
    <col min="3" max="3" width="90.7109375" customWidth="1"/>
  </cols>
  <sheetData>
    <row r="1" spans="1:3" ht="30" customHeight="1">
      <c r="B1" s="1" t="s">
        <v>0</v>
      </c>
    </row>
    <row r="2" spans="1:3" ht="30" customHeight="1">
      <c r="A2" s="2" t="s">
        <v>1</v>
      </c>
      <c r="B2" s="2"/>
      <c r="C2" s="2"/>
    </row>
    <row r="4" spans="1:3">
      <c r="B4" s="3" t="s">
        <v>2</v>
      </c>
      <c r="C4" s="4" t="s">
        <v>3</v>
      </c>
    </row>
    <row r="5" spans="1:3">
      <c r="B5" s="3" t="s">
        <v>4</v>
      </c>
      <c r="C5" s="4" t="s">
        <v>5</v>
      </c>
    </row>
    <row r="7" spans="1:3">
      <c r="B7" s="5" t="s">
        <v>6</v>
      </c>
    </row>
    <row r="8" spans="1:3" ht="30" customHeight="1">
      <c r="B8" s="3" t="s">
        <v>7</v>
      </c>
      <c r="C8" s="4" t="s">
        <v>8</v>
      </c>
    </row>
    <row r="9" spans="1:3" ht="45" customHeight="1">
      <c r="B9" s="3" t="s">
        <v>9</v>
      </c>
      <c r="C9" s="4" t="s">
        <v>10</v>
      </c>
    </row>
    <row r="10" spans="1:3" ht="30" customHeight="1">
      <c r="B10" s="3" t="s">
        <v>11</v>
      </c>
      <c r="C10" s="4" t="s">
        <v>12</v>
      </c>
    </row>
    <row r="11" spans="1:3" ht="30" customHeight="1">
      <c r="B11" s="3" t="s">
        <v>13</v>
      </c>
      <c r="C11" s="4" t="s">
        <v>14</v>
      </c>
    </row>
    <row r="13" spans="1:3">
      <c r="B13" s="5" t="s">
        <v>15</v>
      </c>
    </row>
    <row r="14" spans="1:3" ht="75" customHeight="1">
      <c r="B14" s="6" t="s">
        <v>16</v>
      </c>
      <c r="C14" s="6"/>
    </row>
  </sheetData>
  <mergeCells count="2">
    <mergeCell ref="A2:C2"/>
    <mergeCell ref="B14:C14"/>
  </mergeCells>
  <pageMargins left="0.7" right="0.7" top="0.75" bottom="0.75" header="0.3" footer="0.3"/>
  <pageSetup fitToHeight="0" orientation="landscape"/>
  <headerFooter>
    <oddFooter>&amp;L&amp;8XONIK  ·  Technical Debt Register  ·  Version 1.0  ·  20 October 2026&amp;R&amp;8Page &amp;P of &amp;N</oddFooter>
  </headerFooter>
  <drawing r:id="rId1"/>
</worksheet>
</file>

<file path=xl/worksheets/sheet2.xml><?xml version="1.0" encoding="utf-8"?>
<worksheet xmlns="http://schemas.openxmlformats.org/spreadsheetml/2006/main" xmlns:r="http://schemas.openxmlformats.org/officeDocument/2006/relationships">
  <sheetPr>
    <tabColor rgb="FF1B4DE4"/>
    <pageSetUpPr fitToPage="1"/>
  </sheetPr>
  <dimension ref="A1:N44"/>
  <sheetViews>
    <sheetView showGridLines="0"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10.7109375" customWidth="1"/>
    <col min="2" max="2" width="22.7109375" customWidth="1"/>
    <col min="3" max="3" width="42.7109375" customWidth="1"/>
    <col min="4" max="4" width="20.7109375" customWidth="1"/>
    <col min="5" max="8" width="10.7109375" customWidth="1"/>
    <col min="9" max="9" width="8.7109375" customWidth="1"/>
    <col min="10" max="10" width="14.7109375" customWidth="1"/>
    <col min="11" max="11" width="16.7109375" customWidth="1"/>
    <col min="12" max="12" width="14.7109375" customWidth="1"/>
    <col min="13" max="13" width="13.7109375" customWidth="1"/>
    <col min="14" max="14" width="28.7109375" customWidth="1"/>
  </cols>
  <sheetData>
    <row r="1" spans="1:14" ht="30" customHeight="1">
      <c r="B1" s="1" t="s">
        <v>17</v>
      </c>
    </row>
    <row r="2" spans="1:14" ht="30" customHeight="1">
      <c r="A2" s="2" t="s">
        <v>18</v>
      </c>
      <c r="B2" s="2"/>
      <c r="C2" s="2"/>
      <c r="D2" s="2"/>
      <c r="E2" s="2"/>
      <c r="F2" s="2"/>
      <c r="G2" s="2"/>
      <c r="H2" s="2"/>
      <c r="I2" s="2"/>
      <c r="J2" s="2"/>
      <c r="K2" s="2"/>
      <c r="L2" s="2"/>
      <c r="M2" s="2"/>
      <c r="N2" s="2"/>
    </row>
    <row r="4" spans="1:14" ht="56" customHeight="1">
      <c r="A4" s="7" t="s">
        <v>19</v>
      </c>
      <c r="B4" s="7" t="s">
        <v>20</v>
      </c>
      <c r="C4" s="7" t="s">
        <v>21</v>
      </c>
      <c r="D4" s="7" t="s">
        <v>22</v>
      </c>
      <c r="E4" s="7" t="s">
        <v>23</v>
      </c>
      <c r="F4" s="7" t="s">
        <v>24</v>
      </c>
      <c r="G4" s="7" t="s">
        <v>25</v>
      </c>
      <c r="H4" s="7" t="s">
        <v>26</v>
      </c>
      <c r="I4" s="7" t="s">
        <v>27</v>
      </c>
      <c r="J4" s="7" t="s">
        <v>28</v>
      </c>
      <c r="K4" s="7" t="s">
        <v>29</v>
      </c>
      <c r="L4" s="7" t="s">
        <v>30</v>
      </c>
      <c r="M4" s="7" t="s">
        <v>31</v>
      </c>
      <c r="N4" s="7" t="s">
        <v>32</v>
      </c>
    </row>
    <row r="5" spans="1:14">
      <c r="A5" s="4" t="s">
        <v>49</v>
      </c>
      <c r="B5" s="6" t="s">
        <v>50</v>
      </c>
      <c r="C5" s="6" t="s">
        <v>51</v>
      </c>
      <c r="D5" s="6" t="s">
        <v>35</v>
      </c>
      <c r="E5" s="8">
        <v>4</v>
      </c>
      <c r="F5" s="8">
        <v>4</v>
      </c>
      <c r="G5" s="8">
        <v>3</v>
      </c>
      <c r="H5" s="9">
        <f>IF(COUNT(E5:G5)=3,E5*F5/G5,"")</f>
        <v>5.333333333333</v>
      </c>
      <c r="I5" s="10">
        <f>IF(H5="","",RANK(H5,$H$5:$H$44)+COUNTIF($H$5:H5,H5)-1)</f>
        <v>1</v>
      </c>
      <c r="J5" s="6" t="s">
        <v>43</v>
      </c>
      <c r="K5" s="6" t="s">
        <v>52</v>
      </c>
      <c r="L5" s="6" t="s">
        <v>46</v>
      </c>
      <c r="M5" s="11"/>
      <c r="N5" s="6"/>
    </row>
    <row r="6" spans="1:14">
      <c r="A6" s="4" t="s">
        <v>53</v>
      </c>
      <c r="B6" s="6" t="s">
        <v>54</v>
      </c>
      <c r="C6" s="6" t="s">
        <v>55</v>
      </c>
      <c r="D6" s="6" t="s">
        <v>38</v>
      </c>
      <c r="E6" s="8">
        <v>2</v>
      </c>
      <c r="F6" s="8">
        <v>5</v>
      </c>
      <c r="G6" s="8">
        <v>2</v>
      </c>
      <c r="H6" s="9">
        <f>IF(COUNT(E6:G6)=3,E6*F6/G6,"")</f>
        <v>5.0</v>
      </c>
      <c r="I6" s="10">
        <f>IF(H6="","",RANK(H6,$H$5:$H$44)+COUNTIF($H$5:H6,H6)-1)</f>
        <v>2</v>
      </c>
      <c r="J6" s="6" t="s">
        <v>42</v>
      </c>
      <c r="K6" s="6" t="s">
        <v>56</v>
      </c>
      <c r="L6" s="6" t="s">
        <v>47</v>
      </c>
      <c r="M6" s="11"/>
      <c r="N6" s="6"/>
    </row>
    <row r="7" spans="1:14">
      <c r="A7" s="4" t="s">
        <v>57</v>
      </c>
      <c r="B7" s="6" t="s">
        <v>58</v>
      </c>
      <c r="C7" s="6" t="s">
        <v>59</v>
      </c>
      <c r="D7" s="6" t="s">
        <v>39</v>
      </c>
      <c r="E7" s="8">
        <v>3</v>
      </c>
      <c r="F7" s="8">
        <v>3</v>
      </c>
      <c r="G7" s="8">
        <v>4</v>
      </c>
      <c r="H7" s="9">
        <f>IF(COUNT(E7:G7)=3,E7*F7/G7,"")</f>
        <v>2.25</v>
      </c>
      <c r="I7" s="10">
        <f>IF(H7="","",RANK(H7,$H$5:$H$44)+COUNTIF($H$5:H7,H7)-1)</f>
        <v>3</v>
      </c>
      <c r="J7" s="6" t="s">
        <v>44</v>
      </c>
      <c r="K7" s="6" t="s">
        <v>60</v>
      </c>
      <c r="L7" s="6" t="s">
        <v>46</v>
      </c>
      <c r="M7" s="11"/>
      <c r="N7" s="6"/>
    </row>
    <row r="8" spans="1:14">
      <c r="A8" s="4" t="s">
        <v>61</v>
      </c>
      <c r="B8" s="6"/>
      <c r="C8" s="6"/>
      <c r="D8" s="6"/>
      <c r="E8" s="8"/>
      <c r="F8" s="8"/>
      <c r="G8" s="8"/>
      <c r="H8" s="9">
        <f>IF(COUNT(E8:G8)=3,E8*F8/G8,"")</f>
        <v/>
      </c>
      <c r="I8" s="10">
        <f>IF(H8="","",RANK(H8,$H$5:$H$44)+COUNTIF($H$5:H8,H8)-1)</f>
        <v/>
      </c>
      <c r="J8" s="6"/>
      <c r="K8" s="6"/>
      <c r="L8" s="6"/>
      <c r="M8" s="11"/>
      <c r="N8" s="6"/>
    </row>
    <row r="9" spans="1:14">
      <c r="A9" s="4" t="s">
        <v>62</v>
      </c>
      <c r="B9" s="6"/>
      <c r="C9" s="6"/>
      <c r="D9" s="6"/>
      <c r="E9" s="8"/>
      <c r="F9" s="8"/>
      <c r="G9" s="8"/>
      <c r="H9" s="9">
        <f>IF(COUNT(E9:G9)=3,E9*F9/G9,"")</f>
        <v/>
      </c>
      <c r="I9" s="10">
        <f>IF(H9="","",RANK(H9,$H$5:$H$44)+COUNTIF($H$5:H9,H9)-1)</f>
        <v/>
      </c>
      <c r="J9" s="6"/>
      <c r="K9" s="6"/>
      <c r="L9" s="6"/>
      <c r="M9" s="11"/>
      <c r="N9" s="6"/>
    </row>
    <row r="10" spans="1:14">
      <c r="A10" s="4" t="s">
        <v>63</v>
      </c>
      <c r="B10" s="6"/>
      <c r="C10" s="6"/>
      <c r="D10" s="6"/>
      <c r="E10" s="8"/>
      <c r="F10" s="8"/>
      <c r="G10" s="8"/>
      <c r="H10" s="9">
        <f>IF(COUNT(E10:G10)=3,E10*F10/G10,"")</f>
        <v/>
      </c>
      <c r="I10" s="10">
        <f>IF(H10="","",RANK(H10,$H$5:$H$44)+COUNTIF($H$5:H10,H10)-1)</f>
        <v/>
      </c>
      <c r="J10" s="6"/>
      <c r="K10" s="6"/>
      <c r="L10" s="6"/>
      <c r="M10" s="11"/>
      <c r="N10" s="6"/>
    </row>
    <row r="11" spans="1:14">
      <c r="A11" s="4" t="s">
        <v>64</v>
      </c>
      <c r="B11" s="6"/>
      <c r="C11" s="6"/>
      <c r="D11" s="6"/>
      <c r="E11" s="8"/>
      <c r="F11" s="8"/>
      <c r="G11" s="8"/>
      <c r="H11" s="9">
        <f>IF(COUNT(E11:G11)=3,E11*F11/G11,"")</f>
        <v/>
      </c>
      <c r="I11" s="10">
        <f>IF(H11="","",RANK(H11,$H$5:$H$44)+COUNTIF($H$5:H11,H11)-1)</f>
        <v/>
      </c>
      <c r="J11" s="6"/>
      <c r="K11" s="6"/>
      <c r="L11" s="6"/>
      <c r="M11" s="11"/>
      <c r="N11" s="6"/>
    </row>
    <row r="12" spans="1:14">
      <c r="A12" s="4" t="s">
        <v>65</v>
      </c>
      <c r="B12" s="6"/>
      <c r="C12" s="6"/>
      <c r="D12" s="6"/>
      <c r="E12" s="8"/>
      <c r="F12" s="8"/>
      <c r="G12" s="8"/>
      <c r="H12" s="9">
        <f>IF(COUNT(E12:G12)=3,E12*F12/G12,"")</f>
        <v/>
      </c>
      <c r="I12" s="10">
        <f>IF(H12="","",RANK(H12,$H$5:$H$44)+COUNTIF($H$5:H12,H12)-1)</f>
        <v/>
      </c>
      <c r="J12" s="6"/>
      <c r="K12" s="6"/>
      <c r="L12" s="6"/>
      <c r="M12" s="11"/>
      <c r="N12" s="6"/>
    </row>
    <row r="13" spans="1:14">
      <c r="A13" s="4" t="s">
        <v>66</v>
      </c>
      <c r="B13" s="6"/>
      <c r="C13" s="6"/>
      <c r="D13" s="6"/>
      <c r="E13" s="8"/>
      <c r="F13" s="8"/>
      <c r="G13" s="8"/>
      <c r="H13" s="9">
        <f>IF(COUNT(E13:G13)=3,E13*F13/G13,"")</f>
        <v/>
      </c>
      <c r="I13" s="10">
        <f>IF(H13="","",RANK(H13,$H$5:$H$44)+COUNTIF($H$5:H13,H13)-1)</f>
        <v/>
      </c>
      <c r="J13" s="6"/>
      <c r="K13" s="6"/>
      <c r="L13" s="6"/>
      <c r="M13" s="11"/>
      <c r="N13" s="6"/>
    </row>
    <row r="14" spans="1:14">
      <c r="A14" s="4" t="s">
        <v>67</v>
      </c>
      <c r="B14" s="6"/>
      <c r="C14" s="6"/>
      <c r="D14" s="6"/>
      <c r="E14" s="8"/>
      <c r="F14" s="8"/>
      <c r="G14" s="8"/>
      <c r="H14" s="9">
        <f>IF(COUNT(E14:G14)=3,E14*F14/G14,"")</f>
        <v/>
      </c>
      <c r="I14" s="10">
        <f>IF(H14="","",RANK(H14,$H$5:$H$44)+COUNTIF($H$5:H14,H14)-1)</f>
        <v/>
      </c>
      <c r="J14" s="6"/>
      <c r="K14" s="6"/>
      <c r="L14" s="6"/>
      <c r="M14" s="11"/>
      <c r="N14" s="6"/>
    </row>
    <row r="15" spans="1:14">
      <c r="A15" s="4" t="s">
        <v>68</v>
      </c>
      <c r="B15" s="6"/>
      <c r="C15" s="6"/>
      <c r="D15" s="6"/>
      <c r="E15" s="8"/>
      <c r="F15" s="8"/>
      <c r="G15" s="8"/>
      <c r="H15" s="9">
        <f>IF(COUNT(E15:G15)=3,E15*F15/G15,"")</f>
        <v/>
      </c>
      <c r="I15" s="10">
        <f>IF(H15="","",RANK(H15,$H$5:$H$44)+COUNTIF($H$5:H15,H15)-1)</f>
        <v/>
      </c>
      <c r="J15" s="6"/>
      <c r="K15" s="6"/>
      <c r="L15" s="6"/>
      <c r="M15" s="11"/>
      <c r="N15" s="6"/>
    </row>
    <row r="16" spans="1:14">
      <c r="A16" s="4" t="s">
        <v>69</v>
      </c>
      <c r="B16" s="6"/>
      <c r="C16" s="6"/>
      <c r="D16" s="6"/>
      <c r="E16" s="8"/>
      <c r="F16" s="8"/>
      <c r="G16" s="8"/>
      <c r="H16" s="9">
        <f>IF(COUNT(E16:G16)=3,E16*F16/G16,"")</f>
        <v/>
      </c>
      <c r="I16" s="10">
        <f>IF(H16="","",RANK(H16,$H$5:$H$44)+COUNTIF($H$5:H16,H16)-1)</f>
        <v/>
      </c>
      <c r="J16" s="6"/>
      <c r="K16" s="6"/>
      <c r="L16" s="6"/>
      <c r="M16" s="11"/>
      <c r="N16" s="6"/>
    </row>
    <row r="17" spans="1:14">
      <c r="A17" s="4" t="s">
        <v>70</v>
      </c>
      <c r="B17" s="6"/>
      <c r="C17" s="6"/>
      <c r="D17" s="6"/>
      <c r="E17" s="8"/>
      <c r="F17" s="8"/>
      <c r="G17" s="8"/>
      <c r="H17" s="9">
        <f>IF(COUNT(E17:G17)=3,E17*F17/G17,"")</f>
        <v/>
      </c>
      <c r="I17" s="10">
        <f>IF(H17="","",RANK(H17,$H$5:$H$44)+COUNTIF($H$5:H17,H17)-1)</f>
        <v/>
      </c>
      <c r="J17" s="6"/>
      <c r="K17" s="6"/>
      <c r="L17" s="6"/>
      <c r="M17" s="11"/>
      <c r="N17" s="6"/>
    </row>
    <row r="18" spans="1:14">
      <c r="A18" s="4" t="s">
        <v>71</v>
      </c>
      <c r="B18" s="6"/>
      <c r="C18" s="6"/>
      <c r="D18" s="6"/>
      <c r="E18" s="8"/>
      <c r="F18" s="8"/>
      <c r="G18" s="8"/>
      <c r="H18" s="9">
        <f>IF(COUNT(E18:G18)=3,E18*F18/G18,"")</f>
        <v/>
      </c>
      <c r="I18" s="10">
        <f>IF(H18="","",RANK(H18,$H$5:$H$44)+COUNTIF($H$5:H18,H18)-1)</f>
        <v/>
      </c>
      <c r="J18" s="6"/>
      <c r="K18" s="6"/>
      <c r="L18" s="6"/>
      <c r="M18" s="11"/>
      <c r="N18" s="6"/>
    </row>
    <row r="19" spans="1:14">
      <c r="A19" s="4" t="s">
        <v>72</v>
      </c>
      <c r="B19" s="6"/>
      <c r="C19" s="6"/>
      <c r="D19" s="6"/>
      <c r="E19" s="8"/>
      <c r="F19" s="8"/>
      <c r="G19" s="8"/>
      <c r="H19" s="9">
        <f>IF(COUNT(E19:G19)=3,E19*F19/G19,"")</f>
        <v/>
      </c>
      <c r="I19" s="10">
        <f>IF(H19="","",RANK(H19,$H$5:$H$44)+COUNTIF($H$5:H19,H19)-1)</f>
        <v/>
      </c>
      <c r="J19" s="6"/>
      <c r="K19" s="6"/>
      <c r="L19" s="6"/>
      <c r="M19" s="11"/>
      <c r="N19" s="6"/>
    </row>
    <row r="20" spans="1:14">
      <c r="A20" s="4" t="s">
        <v>73</v>
      </c>
      <c r="B20" s="6"/>
      <c r="C20" s="6"/>
      <c r="D20" s="6"/>
      <c r="E20" s="8"/>
      <c r="F20" s="8"/>
      <c r="G20" s="8"/>
      <c r="H20" s="9">
        <f>IF(COUNT(E20:G20)=3,E20*F20/G20,"")</f>
        <v/>
      </c>
      <c r="I20" s="10">
        <f>IF(H20="","",RANK(H20,$H$5:$H$44)+COUNTIF($H$5:H20,H20)-1)</f>
        <v/>
      </c>
      <c r="J20" s="6"/>
      <c r="K20" s="6"/>
      <c r="L20" s="6"/>
      <c r="M20" s="11"/>
      <c r="N20" s="6"/>
    </row>
    <row r="21" spans="1:14">
      <c r="A21" s="4" t="s">
        <v>74</v>
      </c>
      <c r="B21" s="6"/>
      <c r="C21" s="6"/>
      <c r="D21" s="6"/>
      <c r="E21" s="8"/>
      <c r="F21" s="8"/>
      <c r="G21" s="8"/>
      <c r="H21" s="9">
        <f>IF(COUNT(E21:G21)=3,E21*F21/G21,"")</f>
        <v/>
      </c>
      <c r="I21" s="10">
        <f>IF(H21="","",RANK(H21,$H$5:$H$44)+COUNTIF($H$5:H21,H21)-1)</f>
        <v/>
      </c>
      <c r="J21" s="6"/>
      <c r="K21" s="6"/>
      <c r="L21" s="6"/>
      <c r="M21" s="11"/>
      <c r="N21" s="6"/>
    </row>
    <row r="22" spans="1:14">
      <c r="A22" s="4" t="s">
        <v>75</v>
      </c>
      <c r="B22" s="6"/>
      <c r="C22" s="6"/>
      <c r="D22" s="6"/>
      <c r="E22" s="8"/>
      <c r="F22" s="8"/>
      <c r="G22" s="8"/>
      <c r="H22" s="9">
        <f>IF(COUNT(E22:G22)=3,E22*F22/G22,"")</f>
        <v/>
      </c>
      <c r="I22" s="10">
        <f>IF(H22="","",RANK(H22,$H$5:$H$44)+COUNTIF($H$5:H22,H22)-1)</f>
        <v/>
      </c>
      <c r="J22" s="6"/>
      <c r="K22" s="6"/>
      <c r="L22" s="6"/>
      <c r="M22" s="11"/>
      <c r="N22" s="6"/>
    </row>
    <row r="23" spans="1:14">
      <c r="A23" s="4" t="s">
        <v>76</v>
      </c>
      <c r="B23" s="6"/>
      <c r="C23" s="6"/>
      <c r="D23" s="6"/>
      <c r="E23" s="8"/>
      <c r="F23" s="8"/>
      <c r="G23" s="8"/>
      <c r="H23" s="9">
        <f>IF(COUNT(E23:G23)=3,E23*F23/G23,"")</f>
        <v/>
      </c>
      <c r="I23" s="10">
        <f>IF(H23="","",RANK(H23,$H$5:$H$44)+COUNTIF($H$5:H23,H23)-1)</f>
        <v/>
      </c>
      <c r="J23" s="6"/>
      <c r="K23" s="6"/>
      <c r="L23" s="6"/>
      <c r="M23" s="11"/>
      <c r="N23" s="6"/>
    </row>
    <row r="24" spans="1:14">
      <c r="A24" s="4" t="s">
        <v>77</v>
      </c>
      <c r="B24" s="6"/>
      <c r="C24" s="6"/>
      <c r="D24" s="6"/>
      <c r="E24" s="8"/>
      <c r="F24" s="8"/>
      <c r="G24" s="8"/>
      <c r="H24" s="9">
        <f>IF(COUNT(E24:G24)=3,E24*F24/G24,"")</f>
        <v/>
      </c>
      <c r="I24" s="10">
        <f>IF(H24="","",RANK(H24,$H$5:$H$44)+COUNTIF($H$5:H24,H24)-1)</f>
        <v/>
      </c>
      <c r="J24" s="6"/>
      <c r="K24" s="6"/>
      <c r="L24" s="6"/>
      <c r="M24" s="11"/>
      <c r="N24" s="6"/>
    </row>
    <row r="25" spans="1:14">
      <c r="A25" s="4" t="s">
        <v>78</v>
      </c>
      <c r="B25" s="6"/>
      <c r="C25" s="6"/>
      <c r="D25" s="6"/>
      <c r="E25" s="8"/>
      <c r="F25" s="8"/>
      <c r="G25" s="8"/>
      <c r="H25" s="9">
        <f>IF(COUNT(E25:G25)=3,E25*F25/G25,"")</f>
        <v/>
      </c>
      <c r="I25" s="10">
        <f>IF(H25="","",RANK(H25,$H$5:$H$44)+COUNTIF($H$5:H25,H25)-1)</f>
        <v/>
      </c>
      <c r="J25" s="6"/>
      <c r="K25" s="6"/>
      <c r="L25" s="6"/>
      <c r="M25" s="11"/>
      <c r="N25" s="6"/>
    </row>
    <row r="26" spans="1:14">
      <c r="A26" s="4" t="s">
        <v>79</v>
      </c>
      <c r="B26" s="6"/>
      <c r="C26" s="6"/>
      <c r="D26" s="6"/>
      <c r="E26" s="8"/>
      <c r="F26" s="8"/>
      <c r="G26" s="8"/>
      <c r="H26" s="9">
        <f>IF(COUNT(E26:G26)=3,E26*F26/G26,"")</f>
        <v/>
      </c>
      <c r="I26" s="10">
        <f>IF(H26="","",RANK(H26,$H$5:$H$44)+COUNTIF($H$5:H26,H26)-1)</f>
        <v/>
      </c>
      <c r="J26" s="6"/>
      <c r="K26" s="6"/>
      <c r="L26" s="6"/>
      <c r="M26" s="11"/>
      <c r="N26" s="6"/>
    </row>
    <row r="27" spans="1:14">
      <c r="A27" s="4" t="s">
        <v>80</v>
      </c>
      <c r="B27" s="6"/>
      <c r="C27" s="6"/>
      <c r="D27" s="6"/>
      <c r="E27" s="8"/>
      <c r="F27" s="8"/>
      <c r="G27" s="8"/>
      <c r="H27" s="9">
        <f>IF(COUNT(E27:G27)=3,E27*F27/G27,"")</f>
        <v/>
      </c>
      <c r="I27" s="10">
        <f>IF(H27="","",RANK(H27,$H$5:$H$44)+COUNTIF($H$5:H27,H27)-1)</f>
        <v/>
      </c>
      <c r="J27" s="6"/>
      <c r="K27" s="6"/>
      <c r="L27" s="6"/>
      <c r="M27" s="11"/>
      <c r="N27" s="6"/>
    </row>
    <row r="28" spans="1:14">
      <c r="A28" s="4" t="s">
        <v>81</v>
      </c>
      <c r="B28" s="6"/>
      <c r="C28" s="6"/>
      <c r="D28" s="6"/>
      <c r="E28" s="8"/>
      <c r="F28" s="8"/>
      <c r="G28" s="8"/>
      <c r="H28" s="9">
        <f>IF(COUNT(E28:G28)=3,E28*F28/G28,"")</f>
        <v/>
      </c>
      <c r="I28" s="10">
        <f>IF(H28="","",RANK(H28,$H$5:$H$44)+COUNTIF($H$5:H28,H28)-1)</f>
        <v/>
      </c>
      <c r="J28" s="6"/>
      <c r="K28" s="6"/>
      <c r="L28" s="6"/>
      <c r="M28" s="11"/>
      <c r="N28" s="6"/>
    </row>
    <row r="29" spans="1:14">
      <c r="A29" s="4" t="s">
        <v>82</v>
      </c>
      <c r="B29" s="6"/>
      <c r="C29" s="6"/>
      <c r="D29" s="6"/>
      <c r="E29" s="8"/>
      <c r="F29" s="8"/>
      <c r="G29" s="8"/>
      <c r="H29" s="9">
        <f>IF(COUNT(E29:G29)=3,E29*F29/G29,"")</f>
        <v/>
      </c>
      <c r="I29" s="10">
        <f>IF(H29="","",RANK(H29,$H$5:$H$44)+COUNTIF($H$5:H29,H29)-1)</f>
        <v/>
      </c>
      <c r="J29" s="6"/>
      <c r="K29" s="6"/>
      <c r="L29" s="6"/>
      <c r="M29" s="11"/>
      <c r="N29" s="6"/>
    </row>
    <row r="30" spans="1:14">
      <c r="A30" s="4" t="s">
        <v>83</v>
      </c>
      <c r="B30" s="6"/>
      <c r="C30" s="6"/>
      <c r="D30" s="6"/>
      <c r="E30" s="8"/>
      <c r="F30" s="8"/>
      <c r="G30" s="8"/>
      <c r="H30" s="9">
        <f>IF(COUNT(E30:G30)=3,E30*F30/G30,"")</f>
        <v/>
      </c>
      <c r="I30" s="10">
        <f>IF(H30="","",RANK(H30,$H$5:$H$44)+COUNTIF($H$5:H30,H30)-1)</f>
        <v/>
      </c>
      <c r="J30" s="6"/>
      <c r="K30" s="6"/>
      <c r="L30" s="6"/>
      <c r="M30" s="11"/>
      <c r="N30" s="6"/>
    </row>
    <row r="31" spans="1:14">
      <c r="A31" s="4" t="s">
        <v>84</v>
      </c>
      <c r="B31" s="6"/>
      <c r="C31" s="6"/>
      <c r="D31" s="6"/>
      <c r="E31" s="8"/>
      <c r="F31" s="8"/>
      <c r="G31" s="8"/>
      <c r="H31" s="9">
        <f>IF(COUNT(E31:G31)=3,E31*F31/G31,"")</f>
        <v/>
      </c>
      <c r="I31" s="10">
        <f>IF(H31="","",RANK(H31,$H$5:$H$44)+COUNTIF($H$5:H31,H31)-1)</f>
        <v/>
      </c>
      <c r="J31" s="6"/>
      <c r="K31" s="6"/>
      <c r="L31" s="6"/>
      <c r="M31" s="11"/>
      <c r="N31" s="6"/>
    </row>
    <row r="32" spans="1:14">
      <c r="A32" s="4" t="s">
        <v>85</v>
      </c>
      <c r="B32" s="6"/>
      <c r="C32" s="6"/>
      <c r="D32" s="6"/>
      <c r="E32" s="8"/>
      <c r="F32" s="8"/>
      <c r="G32" s="8"/>
      <c r="H32" s="9">
        <f>IF(COUNT(E32:G32)=3,E32*F32/G32,"")</f>
        <v/>
      </c>
      <c r="I32" s="10">
        <f>IF(H32="","",RANK(H32,$H$5:$H$44)+COUNTIF($H$5:H32,H32)-1)</f>
        <v/>
      </c>
      <c r="J32" s="6"/>
      <c r="K32" s="6"/>
      <c r="L32" s="6"/>
      <c r="M32" s="11"/>
      <c r="N32" s="6"/>
    </row>
    <row r="33" spans="1:14">
      <c r="A33" s="4" t="s">
        <v>86</v>
      </c>
      <c r="B33" s="6"/>
      <c r="C33" s="6"/>
      <c r="D33" s="6"/>
      <c r="E33" s="8"/>
      <c r="F33" s="8"/>
      <c r="G33" s="8"/>
      <c r="H33" s="9">
        <f>IF(COUNT(E33:G33)=3,E33*F33/G33,"")</f>
        <v/>
      </c>
      <c r="I33" s="10">
        <f>IF(H33="","",RANK(H33,$H$5:$H$44)+COUNTIF($H$5:H33,H33)-1)</f>
        <v/>
      </c>
      <c r="J33" s="6"/>
      <c r="K33" s="6"/>
      <c r="L33" s="6"/>
      <c r="M33" s="11"/>
      <c r="N33" s="6"/>
    </row>
    <row r="34" spans="1:14">
      <c r="A34" s="4" t="s">
        <v>87</v>
      </c>
      <c r="B34" s="6"/>
      <c r="C34" s="6"/>
      <c r="D34" s="6"/>
      <c r="E34" s="8"/>
      <c r="F34" s="8"/>
      <c r="G34" s="8"/>
      <c r="H34" s="9">
        <f>IF(COUNT(E34:G34)=3,E34*F34/G34,"")</f>
        <v/>
      </c>
      <c r="I34" s="10">
        <f>IF(H34="","",RANK(H34,$H$5:$H$44)+COUNTIF($H$5:H34,H34)-1)</f>
        <v/>
      </c>
      <c r="J34" s="6"/>
      <c r="K34" s="6"/>
      <c r="L34" s="6"/>
      <c r="M34" s="11"/>
      <c r="N34" s="6"/>
    </row>
    <row r="35" spans="1:14">
      <c r="A35" s="4" t="s">
        <v>88</v>
      </c>
      <c r="B35" s="6"/>
      <c r="C35" s="6"/>
      <c r="D35" s="6"/>
      <c r="E35" s="8"/>
      <c r="F35" s="8"/>
      <c r="G35" s="8"/>
      <c r="H35" s="9">
        <f>IF(COUNT(E35:G35)=3,E35*F35/G35,"")</f>
        <v/>
      </c>
      <c r="I35" s="10">
        <f>IF(H35="","",RANK(H35,$H$5:$H$44)+COUNTIF($H$5:H35,H35)-1)</f>
        <v/>
      </c>
      <c r="J35" s="6"/>
      <c r="K35" s="6"/>
      <c r="L35" s="6"/>
      <c r="M35" s="11"/>
      <c r="N35" s="6"/>
    </row>
    <row r="36" spans="1:14">
      <c r="A36" s="4" t="s">
        <v>89</v>
      </c>
      <c r="B36" s="6"/>
      <c r="C36" s="6"/>
      <c r="D36" s="6"/>
      <c r="E36" s="8"/>
      <c r="F36" s="8"/>
      <c r="G36" s="8"/>
      <c r="H36" s="9">
        <f>IF(COUNT(E36:G36)=3,E36*F36/G36,"")</f>
        <v/>
      </c>
      <c r="I36" s="10">
        <f>IF(H36="","",RANK(H36,$H$5:$H$44)+COUNTIF($H$5:H36,H36)-1)</f>
        <v/>
      </c>
      <c r="J36" s="6"/>
      <c r="K36" s="6"/>
      <c r="L36" s="6"/>
      <c r="M36" s="11"/>
      <c r="N36" s="6"/>
    </row>
    <row r="37" spans="1:14">
      <c r="A37" s="4" t="s">
        <v>90</v>
      </c>
      <c r="B37" s="6"/>
      <c r="C37" s="6"/>
      <c r="D37" s="6"/>
      <c r="E37" s="8"/>
      <c r="F37" s="8"/>
      <c r="G37" s="8"/>
      <c r="H37" s="9">
        <f>IF(COUNT(E37:G37)=3,E37*F37/G37,"")</f>
        <v/>
      </c>
      <c r="I37" s="10">
        <f>IF(H37="","",RANK(H37,$H$5:$H$44)+COUNTIF($H$5:H37,H37)-1)</f>
        <v/>
      </c>
      <c r="J37" s="6"/>
      <c r="K37" s="6"/>
      <c r="L37" s="6"/>
      <c r="M37" s="11"/>
      <c r="N37" s="6"/>
    </row>
    <row r="38" spans="1:14">
      <c r="A38" s="4" t="s">
        <v>91</v>
      </c>
      <c r="B38" s="6"/>
      <c r="C38" s="6"/>
      <c r="D38" s="6"/>
      <c r="E38" s="8"/>
      <c r="F38" s="8"/>
      <c r="G38" s="8"/>
      <c r="H38" s="9">
        <f>IF(COUNT(E38:G38)=3,E38*F38/G38,"")</f>
        <v/>
      </c>
      <c r="I38" s="10">
        <f>IF(H38="","",RANK(H38,$H$5:$H$44)+COUNTIF($H$5:H38,H38)-1)</f>
        <v/>
      </c>
      <c r="J38" s="6"/>
      <c r="K38" s="6"/>
      <c r="L38" s="6"/>
      <c r="M38" s="11"/>
      <c r="N38" s="6"/>
    </row>
    <row r="39" spans="1:14">
      <c r="A39" s="4" t="s">
        <v>92</v>
      </c>
      <c r="B39" s="6"/>
      <c r="C39" s="6"/>
      <c r="D39" s="6"/>
      <c r="E39" s="8"/>
      <c r="F39" s="8"/>
      <c r="G39" s="8"/>
      <c r="H39" s="9">
        <f>IF(COUNT(E39:G39)=3,E39*F39/G39,"")</f>
        <v/>
      </c>
      <c r="I39" s="10">
        <f>IF(H39="","",RANK(H39,$H$5:$H$44)+COUNTIF($H$5:H39,H39)-1)</f>
        <v/>
      </c>
      <c r="J39" s="6"/>
      <c r="K39" s="6"/>
      <c r="L39" s="6"/>
      <c r="M39" s="11"/>
      <c r="N39" s="6"/>
    </row>
    <row r="40" spans="1:14">
      <c r="A40" s="4" t="s">
        <v>93</v>
      </c>
      <c r="B40" s="6"/>
      <c r="C40" s="6"/>
      <c r="D40" s="6"/>
      <c r="E40" s="8"/>
      <c r="F40" s="8"/>
      <c r="G40" s="8"/>
      <c r="H40" s="9">
        <f>IF(COUNT(E40:G40)=3,E40*F40/G40,"")</f>
        <v/>
      </c>
      <c r="I40" s="10">
        <f>IF(H40="","",RANK(H40,$H$5:$H$44)+COUNTIF($H$5:H40,H40)-1)</f>
        <v/>
      </c>
      <c r="J40" s="6"/>
      <c r="K40" s="6"/>
      <c r="L40" s="6"/>
      <c r="M40" s="11"/>
      <c r="N40" s="6"/>
    </row>
    <row r="41" spans="1:14">
      <c r="A41" s="4" t="s">
        <v>94</v>
      </c>
      <c r="B41" s="6"/>
      <c r="C41" s="6"/>
      <c r="D41" s="6"/>
      <c r="E41" s="8"/>
      <c r="F41" s="8"/>
      <c r="G41" s="8"/>
      <c r="H41" s="9">
        <f>IF(COUNT(E41:G41)=3,E41*F41/G41,"")</f>
        <v/>
      </c>
      <c r="I41" s="10">
        <f>IF(H41="","",RANK(H41,$H$5:$H$44)+COUNTIF($H$5:H41,H41)-1)</f>
        <v/>
      </c>
      <c r="J41" s="6"/>
      <c r="K41" s="6"/>
      <c r="L41" s="6"/>
      <c r="M41" s="11"/>
      <c r="N41" s="6"/>
    </row>
    <row r="42" spans="1:14">
      <c r="A42" s="4" t="s">
        <v>95</v>
      </c>
      <c r="B42" s="6"/>
      <c r="C42" s="6"/>
      <c r="D42" s="6"/>
      <c r="E42" s="8"/>
      <c r="F42" s="8"/>
      <c r="G42" s="8"/>
      <c r="H42" s="9">
        <f>IF(COUNT(E42:G42)=3,E42*F42/G42,"")</f>
        <v/>
      </c>
      <c r="I42" s="10">
        <f>IF(H42="","",RANK(H42,$H$5:$H$44)+COUNTIF($H$5:H42,H42)-1)</f>
        <v/>
      </c>
      <c r="J42" s="6"/>
      <c r="K42" s="6"/>
      <c r="L42" s="6"/>
      <c r="M42" s="11"/>
      <c r="N42" s="6"/>
    </row>
    <row r="43" spans="1:14">
      <c r="A43" s="4" t="s">
        <v>96</v>
      </c>
      <c r="B43" s="6"/>
      <c r="C43" s="6"/>
      <c r="D43" s="6"/>
      <c r="E43" s="8"/>
      <c r="F43" s="8"/>
      <c r="G43" s="8"/>
      <c r="H43" s="9">
        <f>IF(COUNT(E43:G43)=3,E43*F43/G43,"")</f>
        <v/>
      </c>
      <c r="I43" s="10">
        <f>IF(H43="","",RANK(H43,$H$5:$H$44)+COUNTIF($H$5:H43,H43)-1)</f>
        <v/>
      </c>
      <c r="J43" s="6"/>
      <c r="K43" s="6"/>
      <c r="L43" s="6"/>
      <c r="M43" s="11"/>
      <c r="N43" s="6"/>
    </row>
    <row r="44" spans="1:14">
      <c r="A44" s="4" t="s">
        <v>97</v>
      </c>
      <c r="B44" s="6"/>
      <c r="C44" s="6"/>
      <c r="D44" s="6"/>
      <c r="E44" s="8"/>
      <c r="F44" s="8"/>
      <c r="G44" s="8"/>
      <c r="H44" s="9">
        <f>IF(COUNT(E44:G44)=3,E44*F44/G44,"")</f>
        <v/>
      </c>
      <c r="I44" s="10">
        <f>IF(H44="","",RANK(H44,$H$5:$H$44)+COUNTIF($H$5:H44,H44)-1)</f>
        <v/>
      </c>
      <c r="J44" s="6"/>
      <c r="K44" s="6"/>
      <c r="L44" s="6"/>
      <c r="M44" s="11"/>
      <c r="N44" s="6"/>
    </row>
  </sheetData>
  <mergeCells count="1">
    <mergeCell ref="A2:N2"/>
  </mergeCells>
  <conditionalFormatting sqref="I5:I44">
    <cfRule type="cellIs" dxfId="0" priority="1" operator="equal">
      <formula>1</formula>
    </cfRule>
  </conditionalFormatting>
  <dataValidations count="4">
    <dataValidation type="list" allowBlank="1" showInputMessage="1" showErrorMessage="1" errorTitle="Level" error="Choose a level from 1 to 5." sqref="E5:G44">
      <formula1>"1,2,3,4,5"</formula1>
    </dataValidation>
    <dataValidation type="list" allowBlank="1" showInputMessage="1" showErrorMessage="1" sqref="D5:D44">
      <formula1>Lists!$B$4:$B$10</formula1>
    </dataValidation>
    <dataValidation type="list" allowBlank="1" showInputMessage="1" showErrorMessage="1" sqref="J5:J44">
      <formula1>Lists!$C$4:$C$7</formula1>
    </dataValidation>
    <dataValidation type="list" allowBlank="1" showInputMessage="1" showErrorMessage="1" sqref="L5:L44">
      <formula1>Lists!$D$4:$D$6</formula1>
    </dataValidation>
  </dataValidations>
  <pageMargins left="0.7" right="0.7" top="0.75" bottom="0.75" header="0.3" footer="0.3"/>
  <pageSetup fitToHeight="0" orientation="landscape"/>
  <headerFooter>
    <oddFooter>&amp;L&amp;8XONIK  ·  Technical Debt Register  ·  Version 1.0  ·  20 October 2026&amp;R&amp;8Page &amp;P of &amp;N</oddFooter>
  </headerFooter>
  <drawing r:id="rId1"/>
</worksheet>
</file>

<file path=xl/worksheets/sheet3.xml><?xml version="1.0" encoding="utf-8"?>
<worksheet xmlns="http://schemas.openxmlformats.org/spreadsheetml/2006/main" xmlns:r="http://schemas.openxmlformats.org/officeDocument/2006/relationships">
  <sheetPr>
    <tabColor rgb="FF111111"/>
    <pageSetUpPr fitToPage="1"/>
  </sheetPr>
  <dimension ref="A1:D10"/>
  <sheetViews>
    <sheetView showGridLines="0" workbookViewId="0"/>
  </sheetViews>
  <sheetFormatPr defaultRowHeight="15"/>
  <cols>
    <col min="1" max="1" width="10.7109375" customWidth="1"/>
    <col min="2" max="2" width="28.7109375" customWidth="1"/>
    <col min="3" max="3" width="20.7109375" customWidth="1"/>
    <col min="4" max="4" width="16.7109375" customWidth="1"/>
  </cols>
  <sheetData>
    <row r="1" spans="1:4" ht="30" customHeight="1">
      <c r="B1" s="1" t="s">
        <v>33</v>
      </c>
    </row>
    <row r="2" spans="1:4" ht="30" customHeight="1">
      <c r="A2" s="2" t="s">
        <v>34</v>
      </c>
      <c r="B2" s="2"/>
      <c r="C2" s="2"/>
      <c r="D2" s="2"/>
    </row>
    <row r="3" spans="1:4">
      <c r="B3" s="7" t="s">
        <v>22</v>
      </c>
      <c r="C3" s="7" t="s">
        <v>28</v>
      </c>
      <c r="D3" s="7" t="s">
        <v>30</v>
      </c>
    </row>
    <row r="4" spans="1:4">
      <c r="B4" s="6" t="s">
        <v>35</v>
      </c>
      <c r="C4" s="6" t="s">
        <v>42</v>
      </c>
      <c r="D4" s="6" t="s">
        <v>46</v>
      </c>
    </row>
    <row r="5" spans="1:4">
      <c r="B5" s="6" t="s">
        <v>36</v>
      </c>
      <c r="C5" s="6" t="s">
        <v>43</v>
      </c>
      <c r="D5" s="6" t="s">
        <v>47</v>
      </c>
    </row>
    <row r="6" spans="1:4">
      <c r="B6" s="6" t="s">
        <v>37</v>
      </c>
      <c r="C6" s="6" t="s">
        <v>44</v>
      </c>
      <c r="D6" s="6" t="s">
        <v>48</v>
      </c>
    </row>
    <row r="7" spans="1:4">
      <c r="B7" s="6" t="s">
        <v>38</v>
      </c>
      <c r="C7" s="6" t="s">
        <v>45</v>
      </c>
    </row>
    <row r="8" spans="1:4">
      <c r="B8" s="6" t="s">
        <v>39</v>
      </c>
    </row>
    <row r="9" spans="1:4">
      <c r="B9" s="6" t="s">
        <v>40</v>
      </c>
    </row>
    <row r="10" spans="1:4">
      <c r="B10" s="6" t="s">
        <v>41</v>
      </c>
    </row>
  </sheetData>
  <mergeCells count="1">
    <mergeCell ref="A2:D2"/>
  </mergeCells>
  <pageMargins left="0.7" right="0.7" top="0.75" bottom="0.75" header="0.3" footer="0.3"/>
  <pageSetup fitToHeight="0" orientation="landscape"/>
  <headerFooter>
    <oddFooter>&amp;L&amp;8XONIK  ·  Technical Debt Register  ·  Version 1.0  ·  20 October 2026&amp;R&amp;8Page &amp;P of &amp;N</oddFooter>
  </headerFooter>
  <drawing r:id="rId1"/>
</worksheet>
</file>

<file path=xl/worksheets/sheet4.xml><?xml version="1.0" encoding="utf-8"?>
<worksheet xmlns="http://schemas.openxmlformats.org/spreadsheetml/2006/main" xmlns:r="http://schemas.openxmlformats.org/officeDocument/2006/relationships">
  <sheetPr>
    <tabColor rgb="FF1B4DE4"/>
    <pageSetUpPr fitToPage="1"/>
  </sheetPr>
  <dimension ref="A1:E16"/>
  <sheetViews>
    <sheetView showGridLines="0" workbookViewId="0"/>
  </sheetViews>
  <sheetFormatPr defaultRowHeight="15"/>
  <cols>
    <col min="1" max="1" width="10.7109375" customWidth="1"/>
    <col min="2" max="2" width="8.7109375" customWidth="1"/>
    <col min="3" max="3" width="36.7109375" customWidth="1"/>
    <col min="4" max="5" width="12.7109375" customWidth="1"/>
  </cols>
  <sheetData>
    <row r="1" spans="1:5" ht="30" customHeight="1">
      <c r="B1" s="1" t="s">
        <v>98</v>
      </c>
    </row>
    <row r="2" spans="1:5" ht="30" customHeight="1">
      <c r="A2" s="2" t="s">
        <v>99</v>
      </c>
      <c r="B2" s="2"/>
      <c r="C2" s="2"/>
      <c r="D2" s="2"/>
      <c r="E2" s="2"/>
    </row>
    <row r="4" spans="1:5">
      <c r="B4" s="7"/>
      <c r="C4" s="7" t="s">
        <v>28</v>
      </c>
      <c r="D4" s="7" t="s">
        <v>100</v>
      </c>
    </row>
    <row r="5" spans="1:5">
      <c r="C5" s="3" t="s">
        <v>42</v>
      </c>
      <c r="D5" s="10">
        <f>COUNTIFS(Register!$J$5:$J$44,C5,Register!$L$5:$L$44,"&lt;&gt;Closed")</f>
        <v>1</v>
      </c>
    </row>
    <row r="6" spans="1:5">
      <c r="C6" s="3" t="s">
        <v>43</v>
      </c>
      <c r="D6" s="10">
        <f>COUNTIFS(Register!$J$5:$J$44,C6,Register!$L$5:$L$44,"&lt;&gt;Closed")</f>
        <v>1</v>
      </c>
    </row>
    <row r="7" spans="1:5">
      <c r="C7" s="3" t="s">
        <v>44</v>
      </c>
      <c r="D7" s="10">
        <f>COUNTIFS(Register!$J$5:$J$44,C7,Register!$L$5:$L$44,"&lt;&gt;Closed")</f>
        <v>1</v>
      </c>
    </row>
    <row r="8" spans="1:5">
      <c r="C8" s="3" t="s">
        <v>45</v>
      </c>
      <c r="D8" s="10">
        <f>COUNTIFS(Register!$J$5:$J$44,C8,Register!$L$5:$L$44,"&lt;&gt;Closed")</f>
        <v>0</v>
      </c>
    </row>
    <row r="9" spans="1:5">
      <c r="C9" s="12" t="s">
        <v>101</v>
      </c>
      <c r="D9" s="13">
        <f>SUM(D5:D8)</f>
        <v>3</v>
      </c>
    </row>
    <row r="11" spans="1:5">
      <c r="B11" s="7" t="s">
        <v>27</v>
      </c>
      <c r="C11" s="7" t="s">
        <v>102</v>
      </c>
      <c r="D11" s="7" t="s">
        <v>26</v>
      </c>
    </row>
    <row r="12" spans="1:5" ht="30" customHeight="1">
      <c r="B12" s="10">
        <v>1</v>
      </c>
      <c r="C12" s="4" t="str">
        <f>IFERROR(INDEX(Register!$B$5:$B$44,MATCH(B12,Register!$I$5:$I$44,0))&amp;": "&amp;INDEX(Register!$C$5:$C$44,MATCH(B12,Register!$I$5:$I$44,0)),"")</f>
        <v>Billing service: Rules for each customer type are copied across four modules and change in different ways.</v>
      </c>
      <c r="D12" s="9">
        <f>IFERROR(INDEX(Register!$H$5:$H$44,MATCH(B12,Register!$I$5:$I$44,0)),"")</f>
        <v>5.333333333333</v>
      </c>
    </row>
    <row r="13" spans="1:5" ht="30" customHeight="1">
      <c r="B13" s="10">
        <v>2</v>
      </c>
      <c r="C13" s="4" t="str">
        <f>IFERROR(INDEX(Register!$B$5:$B$44,MATCH(B13,Register!$I$5:$I$44,0))&amp;": "&amp;INDEX(Register!$C$5:$C$44,MATCH(B13,Register!$I$5:$I$44,0)),"")</f>
        <v>Order database: No tested way to restore from backup into a clean environment.</v>
      </c>
      <c r="D13" s="9">
        <f>IFERROR(INDEX(Register!$H$5:$H$44,MATCH(B13,Register!$I$5:$I$44,0)),"")</f>
        <v>5.0</v>
      </c>
    </row>
    <row r="14" spans="1:5" ht="30" customHeight="1">
      <c r="B14" s="10">
        <v>3</v>
      </c>
      <c r="C14" s="4" t="str">
        <f>IFERROR(INDEX(Register!$B$5:$B$44,MATCH(B14,Register!$I$5:$I$44,0))&amp;": "&amp;INDEX(Register!$C$5:$C$44,MATCH(B14,Register!$I$5:$I$44,0)),"")</f>
        <v>Reporting: Reports read from a copy that is refreshed by hand.</v>
      </c>
      <c r="D14" s="9">
        <f>IFERROR(INDEX(Register!$H$5:$H$44,MATCH(B14,Register!$I$5:$I$44,0)),"")</f>
        <v>2.25</v>
      </c>
    </row>
    <row r="15" spans="1:5" ht="30" customHeight="1">
      <c r="B15" s="10">
        <v>4</v>
      </c>
      <c r="C15" s="4">
        <f>IFERROR(INDEX(Register!$B$5:$B$44,MATCH(B15,Register!$I$5:$I$44,0))&amp;": "&amp;INDEX(Register!$C$5:$C$44,MATCH(B15,Register!$I$5:$I$44,0)),"")</f>
        <v/>
      </c>
      <c r="D15" s="9">
        <f>IFERROR(INDEX(Register!$H$5:$H$44,MATCH(B15,Register!$I$5:$I$44,0)),"")</f>
        <v/>
      </c>
    </row>
    <row r="16" spans="1:5" ht="30" customHeight="1">
      <c r="B16" s="10">
        <v>5</v>
      </c>
      <c r="C16" s="4">
        <f>IFERROR(INDEX(Register!$B$5:$B$44,MATCH(B16,Register!$I$5:$I$44,0))&amp;": "&amp;INDEX(Register!$C$5:$C$44,MATCH(B16,Register!$I$5:$I$44,0)),"")</f>
        <v/>
      </c>
      <c r="D16" s="9">
        <f>IFERROR(INDEX(Register!$H$5:$H$44,MATCH(B16,Register!$I$5:$I$44,0)),"")</f>
        <v/>
      </c>
    </row>
  </sheetData>
  <mergeCells count="1">
    <mergeCell ref="A2:E2"/>
  </mergeCells>
  <pageMargins left="0.7" right="0.7" top="0.75" bottom="0.75" header="0.3" footer="0.3"/>
  <pageSetup fitToHeight="0" orientation="landscape"/>
  <headerFooter>
    <oddFooter>&amp;L&amp;8XONIK  ·  Technical Debt Register  ·  Version 1.0  ·  20 October 2026&amp;R&amp;8Page &amp;P of &amp;N</oddFooter>
  </headerFooter>
  <drawing r:id="rId1"/>
</worksheet>
</file>

<file path=docProps/app.xml><?xml version="1.0" encoding="utf-8"?>
<Properties xmlns="http://schemas.openxmlformats.org/officeDocument/2006/extended-properties" xmlns:vt="http://schemas.openxmlformats.org/officeDocument/2006/docPropsVTypes">
  <Application>XONIK</Application>
  <DocSecurity>0</DocSecurity>
  <ScaleCrop>false</ScaleCrop>
  <HeadingPairs>
    <vt:vector size="2" baseType="variant">
      <vt:variant>
        <vt:lpstr>Worksheets</vt:lpstr>
      </vt:variant>
      <vt:variant>
        <vt:i4>4</vt:i4>
      </vt:variant>
    </vt:vector>
  </HeadingPairs>
  <TitlesOfParts>
    <vt:vector size="4" baseType="lpstr">
      <vt:lpstr>Read me</vt:lpstr>
      <vt:lpstr>Register</vt:lpstr>
      <vt:lpstr>Lists</vt:lpstr>
      <vt:lpstr>Summary</vt:lpstr>
    </vt:vector>
  </TitlesOfParts>
  <Manager/>
  <Company>XONIK</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Technical Debt Register</dc:title>
  <dc:subject>Records technical debt and ranks what to fix first</dc:subject>
  <dc:creator>XONIK</dc:creator>
  <cp:keywords/>
  <dc:description/>
  <cp:lastModifiedBy>XONIK</cp:lastModifiedBy>
  <dcterms:created xsi:type="dcterms:W3CDTF">2026-10-20T09:00:00Z</dcterms:created>
  <dcterms:modified xsi:type="dcterms:W3CDTF">2026-10-20T09:00:00Z</dcterms:modified>
  <cp:category/>
</cp:coreProperties>
</file>